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720" activeTab="0"/>
  </bookViews>
  <sheets>
    <sheet name="Munka1" sheetId="1" r:id="rId1"/>
  </sheets>
  <definedNames>
    <definedName name="_xlnm.Print_Titles" localSheetId="0">'Munka1'!$1:$2</definedName>
    <definedName name="_xlnm.Print_Area" localSheetId="0">'Munka1'!$A$1:$G$23</definedName>
  </definedNames>
  <calcPr fullCalcOnLoad="1"/>
</workbook>
</file>

<file path=xl/sharedStrings.xml><?xml version="1.0" encoding="utf-8"?>
<sst xmlns="http://schemas.openxmlformats.org/spreadsheetml/2006/main" count="33" uniqueCount="19">
  <si>
    <t xml:space="preserve">depóniagáz tüzelésű gázmotor </t>
  </si>
  <si>
    <t>Tüzelőanyag szorzó</t>
  </si>
  <si>
    <t>földgáz tüzelésű kazán</t>
  </si>
  <si>
    <t>Technológia szorzó</t>
  </si>
  <si>
    <t>Távfűtés szorzó</t>
  </si>
  <si>
    <t>földgáz tüzelésű kombinált ciklusú erőmű</t>
  </si>
  <si>
    <t>Primer energia átalakítási tényező</t>
  </si>
  <si>
    <t>depóniagáz tüzelésű kazán (megújuló)</t>
  </si>
  <si>
    <t>geoternikus energia (megújuló)</t>
  </si>
  <si>
    <t>Termelt energia           [GJ]</t>
  </si>
  <si>
    <t>faapríték tüzelésű kazán</t>
  </si>
  <si>
    <t>fölgáz tüzelésű gázmotor &gt;1 MWe</t>
  </si>
  <si>
    <t>fölgáz tüzelésű gázmotor ≤1 MWe</t>
  </si>
  <si>
    <t>metermelt energiával súlyozott primér energia átalakítási tényező</t>
  </si>
  <si>
    <t>a 7/2006 (V.24.) TNM rendelet V.1. táblázata szerint</t>
  </si>
  <si>
    <t>Palota-krti lakótelep</t>
  </si>
  <si>
    <t>Kossuth utcai lakótelep</t>
  </si>
  <si>
    <t>E=80%</t>
  </si>
  <si>
    <t>A primer energiaátalakítási tényezők meghatározása a 2018. évi adatok alapján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</si>
</sst>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0"/>
    <numFmt numFmtId="166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"/>
      <family val="0"/>
    </font>
    <font>
      <sz val="8"/>
      <color indexed="8"/>
      <name val="Times New Roman"/>
      <family val="1"/>
    </font>
    <font>
      <sz val="1"/>
      <color indexed="9"/>
      <name val="Times New Roman"/>
      <family val="1"/>
    </font>
    <font>
      <sz val="12"/>
      <color indexed="18"/>
      <name val="Cambria"/>
      <family val="1"/>
    </font>
    <font>
      <sz val="14"/>
      <color indexed="18"/>
      <name val="Cambria"/>
      <family val="1"/>
    </font>
    <font>
      <sz val="8"/>
      <name val="Calibri"/>
      <family val="2"/>
    </font>
    <font>
      <u val="single"/>
      <sz val="10"/>
      <color indexed="12"/>
      <name val="Arial"/>
      <family val="0"/>
    </font>
    <font>
      <sz val="11"/>
      <color indexed="8"/>
      <name val="Arial"/>
      <family val="2"/>
    </font>
    <font>
      <sz val="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center" vertical="center" wrapText="1"/>
    </xf>
    <xf numFmtId="3" fontId="5" fillId="4" borderId="11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2" fontId="5" fillId="0" borderId="0" xfId="0" applyNumberFormat="1" applyFont="1" applyAlignment="1">
      <alignment horizontal="center" vertical="center"/>
    </xf>
    <xf numFmtId="0" fontId="9" fillId="32" borderId="12" xfId="0" applyFont="1" applyFill="1" applyBorder="1" applyAlignment="1">
      <alignment horizontal="right" vertical="center"/>
    </xf>
    <xf numFmtId="0" fontId="9" fillId="32" borderId="13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42.7109375" style="1" customWidth="1"/>
    <col min="2" max="4" width="12.421875" style="1" customWidth="1"/>
    <col min="5" max="5" width="15.140625" style="1" customWidth="1"/>
    <col min="6" max="6" width="12.421875" style="15" customWidth="1"/>
    <col min="7" max="7" width="13.28125" style="1" customWidth="1"/>
    <col min="8" max="16384" width="9.140625" style="1" customWidth="1"/>
  </cols>
  <sheetData>
    <row r="1" spans="1:7" ht="18.75">
      <c r="A1" s="21" t="s">
        <v>18</v>
      </c>
      <c r="B1" s="21"/>
      <c r="C1" s="21"/>
      <c r="D1" s="21"/>
      <c r="E1" s="21"/>
      <c r="F1" s="21"/>
      <c r="G1" s="10"/>
    </row>
    <row r="2" spans="1:7" ht="15">
      <c r="A2" s="22" t="s">
        <v>14</v>
      </c>
      <c r="B2" s="22"/>
      <c r="C2" s="22"/>
      <c r="D2" s="22"/>
      <c r="E2" s="22"/>
      <c r="F2" s="22"/>
      <c r="G2" s="11"/>
    </row>
    <row r="3" spans="1:7" s="4" customFormat="1" ht="56.25">
      <c r="A3" s="8" t="s">
        <v>15</v>
      </c>
      <c r="B3" s="3" t="s">
        <v>1</v>
      </c>
      <c r="C3" s="3" t="s">
        <v>3</v>
      </c>
      <c r="D3" s="3" t="s">
        <v>4</v>
      </c>
      <c r="E3" s="3" t="s">
        <v>6</v>
      </c>
      <c r="F3" s="12" t="s">
        <v>9</v>
      </c>
      <c r="G3" s="7" t="s">
        <v>13</v>
      </c>
    </row>
    <row r="4" spans="1:7" s="4" customFormat="1" ht="18.75" customHeight="1">
      <c r="A4" s="2" t="s">
        <v>2</v>
      </c>
      <c r="B4" s="5">
        <v>1</v>
      </c>
      <c r="C4" s="5">
        <v>1</v>
      </c>
      <c r="D4" s="18">
        <v>1.26</v>
      </c>
      <c r="E4" s="5">
        <f>B4*C4*$D$4</f>
        <v>1.26</v>
      </c>
      <c r="F4" s="13">
        <v>27631</v>
      </c>
      <c r="G4" s="6">
        <f>E4*F4</f>
        <v>34815.06</v>
      </c>
    </row>
    <row r="5" spans="1:7" s="4" customFormat="1" ht="18.75" customHeight="1">
      <c r="A5" s="2" t="s">
        <v>10</v>
      </c>
      <c r="B5" s="5">
        <v>0.6</v>
      </c>
      <c r="C5" s="5">
        <v>1</v>
      </c>
      <c r="D5" s="18"/>
      <c r="E5" s="5">
        <f aca="true" t="shared" si="0" ref="E5:E11">B5*C5*$D$4</f>
        <v>0.756</v>
      </c>
      <c r="F5" s="13"/>
      <c r="G5" s="6">
        <f aca="true" t="shared" si="1" ref="G5:G11">E5*F5</f>
        <v>0</v>
      </c>
    </row>
    <row r="6" spans="1:7" s="4" customFormat="1" ht="18.75" customHeight="1">
      <c r="A6" s="2" t="s">
        <v>7</v>
      </c>
      <c r="B6" s="5">
        <v>0</v>
      </c>
      <c r="C6" s="5">
        <v>1</v>
      </c>
      <c r="D6" s="18"/>
      <c r="E6" s="5">
        <f t="shared" si="0"/>
        <v>0</v>
      </c>
      <c r="F6" s="13"/>
      <c r="G6" s="6">
        <f t="shared" si="1"/>
        <v>0</v>
      </c>
    </row>
    <row r="7" spans="1:7" s="4" customFormat="1" ht="18.75" customHeight="1">
      <c r="A7" s="2" t="s">
        <v>8</v>
      </c>
      <c r="B7" s="5">
        <v>0</v>
      </c>
      <c r="C7" s="5">
        <v>0</v>
      </c>
      <c r="D7" s="18"/>
      <c r="E7" s="5">
        <f t="shared" si="0"/>
        <v>0</v>
      </c>
      <c r="F7" s="13"/>
      <c r="G7" s="6">
        <f t="shared" si="1"/>
        <v>0</v>
      </c>
    </row>
    <row r="8" spans="1:7" s="4" customFormat="1" ht="18.75" customHeight="1">
      <c r="A8" s="2" t="s">
        <v>5</v>
      </c>
      <c r="B8" s="5">
        <v>1</v>
      </c>
      <c r="C8" s="5">
        <v>0.71</v>
      </c>
      <c r="D8" s="18"/>
      <c r="E8" s="5">
        <f t="shared" si="0"/>
        <v>0.8946</v>
      </c>
      <c r="F8" s="13"/>
      <c r="G8" s="6">
        <f t="shared" si="1"/>
        <v>0</v>
      </c>
    </row>
    <row r="9" spans="1:7" s="4" customFormat="1" ht="18.75" customHeight="1">
      <c r="A9" s="2" t="s">
        <v>11</v>
      </c>
      <c r="B9" s="5">
        <v>1</v>
      </c>
      <c r="C9" s="5">
        <v>0.55</v>
      </c>
      <c r="D9" s="18"/>
      <c r="E9" s="5">
        <f t="shared" si="0"/>
        <v>0.6930000000000001</v>
      </c>
      <c r="F9" s="13">
        <v>0</v>
      </c>
      <c r="G9" s="6">
        <f t="shared" si="1"/>
        <v>0</v>
      </c>
    </row>
    <row r="10" spans="1:7" s="4" customFormat="1" ht="18.75" customHeight="1">
      <c r="A10" s="2" t="s">
        <v>12</v>
      </c>
      <c r="B10" s="5">
        <v>1</v>
      </c>
      <c r="C10" s="5">
        <v>0.72</v>
      </c>
      <c r="D10" s="18"/>
      <c r="E10" s="5">
        <f t="shared" si="0"/>
        <v>0.9072</v>
      </c>
      <c r="F10" s="13"/>
      <c r="G10" s="6">
        <f t="shared" si="1"/>
        <v>0</v>
      </c>
    </row>
    <row r="11" spans="1:7" s="4" customFormat="1" ht="18.75" customHeight="1">
      <c r="A11" s="2" t="s">
        <v>0</v>
      </c>
      <c r="B11" s="5">
        <v>0</v>
      </c>
      <c r="C11" s="5">
        <v>0.55</v>
      </c>
      <c r="D11" s="18"/>
      <c r="E11" s="5">
        <f t="shared" si="0"/>
        <v>0</v>
      </c>
      <c r="F11" s="13"/>
      <c r="G11" s="6">
        <f t="shared" si="1"/>
        <v>0</v>
      </c>
    </row>
    <row r="12" spans="1:7" s="4" customFormat="1" ht="18.75" customHeight="1">
      <c r="A12" s="19" t="str">
        <f>CONCATENATE(A3," átlagos primer energia átalakítási tényezője=")</f>
        <v>Palota-krti lakótelep átlagos primer energia átalakítási tényezője=</v>
      </c>
      <c r="B12" s="20"/>
      <c r="C12" s="20"/>
      <c r="D12" s="20"/>
      <c r="E12" s="9">
        <f>G12</f>
        <v>1.26</v>
      </c>
      <c r="F12" s="14">
        <f>SUM(F4:F11)</f>
        <v>27631</v>
      </c>
      <c r="G12" s="6">
        <f>IF(F12=0,0,ROUND(SUM(G4:G11)/F12,2))</f>
        <v>1.26</v>
      </c>
    </row>
    <row r="13" spans="1:7" ht="15">
      <c r="A13"/>
      <c r="B13"/>
      <c r="C13"/>
      <c r="D13"/>
      <c r="E13"/>
      <c r="F13"/>
      <c r="G13"/>
    </row>
    <row r="14" spans="1:7" ht="56.25">
      <c r="A14" s="8" t="s">
        <v>16</v>
      </c>
      <c r="B14" s="3" t="s">
        <v>1</v>
      </c>
      <c r="C14" s="3" t="s">
        <v>3</v>
      </c>
      <c r="D14" s="3" t="s">
        <v>4</v>
      </c>
      <c r="E14" s="3" t="s">
        <v>6</v>
      </c>
      <c r="F14" s="12" t="s">
        <v>9</v>
      </c>
      <c r="G14" s="7" t="s">
        <v>13</v>
      </c>
    </row>
    <row r="15" spans="1:12" ht="15.75">
      <c r="A15" s="2" t="s">
        <v>2</v>
      </c>
      <c r="B15" s="5">
        <v>1</v>
      </c>
      <c r="C15" s="5">
        <v>1</v>
      </c>
      <c r="D15" s="18">
        <v>1.26</v>
      </c>
      <c r="E15" s="5">
        <f>B15*C15*$D$15</f>
        <v>1.26</v>
      </c>
      <c r="F15" s="13">
        <v>45090</v>
      </c>
      <c r="G15" s="6">
        <f>E15*F15</f>
        <v>56813.4</v>
      </c>
      <c r="L15" s="16"/>
    </row>
    <row r="16" spans="1:7" ht="15.75">
      <c r="A16" s="2" t="s">
        <v>10</v>
      </c>
      <c r="B16" s="5">
        <v>0.6</v>
      </c>
      <c r="C16" s="5">
        <v>1</v>
      </c>
      <c r="D16" s="18"/>
      <c r="E16" s="5">
        <f aca="true" t="shared" si="2" ref="E16:E22">B16*C16*$D$15</f>
        <v>0.756</v>
      </c>
      <c r="F16" s="13"/>
      <c r="G16" s="6">
        <f aca="true" t="shared" si="3" ref="G16:G22">E16*F16</f>
        <v>0</v>
      </c>
    </row>
    <row r="17" spans="1:7" ht="15.75">
      <c r="A17" s="2" t="s">
        <v>7</v>
      </c>
      <c r="B17" s="5">
        <v>0</v>
      </c>
      <c r="C17" s="5">
        <v>1</v>
      </c>
      <c r="D17" s="18"/>
      <c r="E17" s="5">
        <f t="shared" si="2"/>
        <v>0</v>
      </c>
      <c r="F17" s="13"/>
      <c r="G17" s="6">
        <f t="shared" si="3"/>
        <v>0</v>
      </c>
    </row>
    <row r="18" spans="1:7" ht="15.75">
      <c r="A18" s="2" t="s">
        <v>8</v>
      </c>
      <c r="B18" s="5">
        <v>0</v>
      </c>
      <c r="C18" s="5">
        <v>0</v>
      </c>
      <c r="D18" s="18"/>
      <c r="E18" s="5">
        <f t="shared" si="2"/>
        <v>0</v>
      </c>
      <c r="F18" s="13"/>
      <c r="G18" s="6">
        <f t="shared" si="3"/>
        <v>0</v>
      </c>
    </row>
    <row r="19" spans="1:7" ht="15.75">
      <c r="A19" s="2" t="s">
        <v>5</v>
      </c>
      <c r="B19" s="5">
        <v>1</v>
      </c>
      <c r="C19" s="5">
        <v>0.71</v>
      </c>
      <c r="D19" s="18"/>
      <c r="E19" s="5">
        <f t="shared" si="2"/>
        <v>0.8946</v>
      </c>
      <c r="F19" s="13"/>
      <c r="G19" s="6">
        <f t="shared" si="3"/>
        <v>0</v>
      </c>
    </row>
    <row r="20" spans="1:7" ht="15.75">
      <c r="A20" s="2" t="s">
        <v>11</v>
      </c>
      <c r="B20" s="5">
        <v>1</v>
      </c>
      <c r="C20" s="5">
        <v>0.55</v>
      </c>
      <c r="D20" s="18"/>
      <c r="E20" s="5">
        <f t="shared" si="2"/>
        <v>0.6930000000000001</v>
      </c>
      <c r="F20" s="13">
        <v>21636</v>
      </c>
      <c r="G20" s="6">
        <f t="shared" si="3"/>
        <v>14993.748000000001</v>
      </c>
    </row>
    <row r="21" spans="1:7" ht="15.75">
      <c r="A21" s="2" t="s">
        <v>12</v>
      </c>
      <c r="B21" s="5">
        <v>1</v>
      </c>
      <c r="C21" s="5">
        <v>0.72</v>
      </c>
      <c r="D21" s="18"/>
      <c r="E21" s="5">
        <f t="shared" si="2"/>
        <v>0.9072</v>
      </c>
      <c r="F21" s="13"/>
      <c r="G21" s="6">
        <f t="shared" si="3"/>
        <v>0</v>
      </c>
    </row>
    <row r="22" spans="1:7" ht="15.75">
      <c r="A22" s="2" t="s">
        <v>0</v>
      </c>
      <c r="B22" s="5">
        <v>0</v>
      </c>
      <c r="C22" s="5">
        <v>0.55</v>
      </c>
      <c r="D22" s="18"/>
      <c r="E22" s="5">
        <f t="shared" si="2"/>
        <v>0</v>
      </c>
      <c r="F22" s="13"/>
      <c r="G22" s="6">
        <f t="shared" si="3"/>
        <v>0</v>
      </c>
    </row>
    <row r="23" spans="1:7" ht="18">
      <c r="A23" s="19" t="str">
        <f>CONCATENATE(A14," átlagos primer energia átalakítási tényezője=")</f>
        <v>Kossuth utcai lakótelep átlagos primer energia átalakítási tényezője=</v>
      </c>
      <c r="B23" s="20"/>
      <c r="C23" s="20"/>
      <c r="D23" s="20"/>
      <c r="E23" s="9">
        <f>G23</f>
        <v>1.08</v>
      </c>
      <c r="F23" s="17">
        <f>SUM(F15:F22)</f>
        <v>66726</v>
      </c>
      <c r="G23" s="6">
        <f>IF(F23=0,0,ROUND(SUM(G15:G22)/F23,2))</f>
        <v>1.08</v>
      </c>
    </row>
    <row r="25" ht="14.25">
      <c r="A25" s="1" t="s">
        <v>17</v>
      </c>
    </row>
  </sheetData>
  <sheetProtection/>
  <mergeCells count="6">
    <mergeCell ref="D15:D22"/>
    <mergeCell ref="A23:D23"/>
    <mergeCell ref="A1:F1"/>
    <mergeCell ref="A2:F2"/>
    <mergeCell ref="D4:D11"/>
    <mergeCell ref="A12:D1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scale="6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Mihő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Tanka Sándor</dc:creator>
  <cp:keywords/>
  <dc:description/>
  <cp:lastModifiedBy>Igazgató</cp:lastModifiedBy>
  <cp:lastPrinted>2012-10-24T11:05:47Z</cp:lastPrinted>
  <dcterms:created xsi:type="dcterms:W3CDTF">2012-10-16T12:55:19Z</dcterms:created>
  <dcterms:modified xsi:type="dcterms:W3CDTF">2019-03-29T08:04:35Z</dcterms:modified>
  <cp:category/>
  <cp:version/>
  <cp:contentType/>
  <cp:contentStatus/>
</cp:coreProperties>
</file>