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971\AC\Temp\"/>
    </mc:Choice>
  </mc:AlternateContent>
  <xr:revisionPtr revIDLastSave="0" documentId="8_{145B6AE0-A4E0-4FA1-9494-F7E64ED53C0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gazd. és műsz. inf.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E44" i="1"/>
  <c r="D60" i="1"/>
  <c r="D55" i="1" s="1"/>
  <c r="D27" i="1"/>
  <c r="E27" i="1"/>
  <c r="D89" i="1"/>
  <c r="D44" i="1"/>
  <c r="D40" i="1"/>
  <c r="D39" i="1"/>
  <c r="E89" i="1"/>
  <c r="E40" i="1"/>
  <c r="E39" i="1"/>
  <c r="G196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195" i="1"/>
  <c r="F217" i="1"/>
  <c r="G217" i="1"/>
  <c r="F197" i="1"/>
  <c r="G197" i="1"/>
  <c r="C112" i="1"/>
  <c r="F112" i="1"/>
  <c r="G112" i="1"/>
</calcChain>
</file>

<file path=xl/sharedStrings.xml><?xml version="1.0" encoding="utf-8"?>
<sst xmlns="http://schemas.openxmlformats.org/spreadsheetml/2006/main" count="753" uniqueCount="285">
  <si>
    <t>Gazdálkodásra vonatkozó gazdasági és műszaki információk</t>
  </si>
  <si>
    <t>4. melléklet a 157/2005. (VIII. 15.) Korm. rendelethez</t>
  </si>
  <si>
    <t>I. táblázat</t>
  </si>
  <si>
    <t>Az előző két üzleti évben távhőszolgáltatással kapcsolatban elért, az eredmény-kimutatásban szereplő árbevételre és egyéb bevételekre vonatkozó információk (a felhasználóhoz legközelebb eső felhasználási mérő alapján):</t>
  </si>
  <si>
    <t>Sor-</t>
  </si>
  <si>
    <t>Megnevezés</t>
  </si>
  <si>
    <t>Mérték-</t>
  </si>
  <si>
    <t>2019. év</t>
  </si>
  <si>
    <t>2020. év</t>
  </si>
  <si>
    <t>szám</t>
  </si>
  <si>
    <t>egység</t>
  </si>
  <si>
    <t>1.</t>
  </si>
  <si>
    <t>A fűtési időszak átlaghőmérséklete</t>
  </si>
  <si>
    <t>°C</t>
  </si>
  <si>
    <t>2.</t>
  </si>
  <si>
    <t>Lakossági felhasználók számára értékesített fűtési célú hő</t>
  </si>
  <si>
    <t>GJ</t>
  </si>
  <si>
    <t>3.</t>
  </si>
  <si>
    <t>Lakossági felhasználók számára értékesített használati melegvíz felmelegítésére felhasznált hő</t>
  </si>
  <si>
    <t>5.</t>
  </si>
  <si>
    <t>Egyéb felhasználók számára értékesített hő</t>
  </si>
  <si>
    <t>6.</t>
  </si>
  <si>
    <t>Értékesített villamos energia mennyisége,</t>
  </si>
  <si>
    <t>MWh</t>
  </si>
  <si>
    <t>7.</t>
  </si>
  <si>
    <t>Lakossági felhasználók legalacsonyabb éves fűtési hőfogyasztással rendelkező tizedének átlagos éves fajlagos fogyasztása</t>
  </si>
  <si>
    <t>MJ/légm3</t>
  </si>
  <si>
    <t>8.</t>
  </si>
  <si>
    <t>Lakossági felhasználók legmagasabb éves fűtési hőfogyasztással rendelkező tizedének átlagos éves fajlagos fogyasztása</t>
  </si>
  <si>
    <t>9.</t>
  </si>
  <si>
    <t>Lakossági felhasználók számára kiszámlázott fűtési célú hő értékesítéséből származó fűtési alapdíj</t>
  </si>
  <si>
    <t>ezer Ft</t>
  </si>
  <si>
    <t>10.</t>
  </si>
  <si>
    <t>Lakossági felhasználók számára kiszámlázott használati melegvíz alapdíj</t>
  </si>
  <si>
    <t>-</t>
  </si>
  <si>
    <t>11.</t>
  </si>
  <si>
    <t>Lakossági felhasználóktól származó, fűtési célra értékesített hő mennyiségétől függő árbevétel</t>
  </si>
  <si>
    <t>12.</t>
  </si>
  <si>
    <t>Lakossági felhasználóktól, használati melegvíz értékesítésből származó, az értékesített hő mennyiségétől függő árbevétel, víz- és csatornadíj nélkül</t>
  </si>
  <si>
    <t>13.</t>
  </si>
  <si>
    <t>Egyéb felhasználóktól, hő értékesítésből származó, az értékesített hő mennyiségétől független árbevétel</t>
  </si>
  <si>
    <t>14.</t>
  </si>
  <si>
    <t>Egyéb felhasználóktól, hő értékesítésből származó, az értékesített hő mennyiségétől függő árbevétel</t>
  </si>
  <si>
    <t>15.</t>
  </si>
  <si>
    <t>Villamosenergia-értékesítésből származó árbevétel</t>
  </si>
  <si>
    <t>16.</t>
  </si>
  <si>
    <t>A távhőszolgáltató nevén nyilvántartott, vízmérőn mért víz- és csatornadíjból származó árbevétel</t>
  </si>
  <si>
    <t>17.</t>
  </si>
  <si>
    <t>Központi költségvetésből származó állami támogatások</t>
  </si>
  <si>
    <t>18.</t>
  </si>
  <si>
    <t>Helyi önkormányzattól kapott támogatások</t>
  </si>
  <si>
    <t>19.</t>
  </si>
  <si>
    <t>Egyéb támogatások</t>
  </si>
  <si>
    <t>20.</t>
  </si>
  <si>
    <t>Egyéb árbevétel és egyéb bevétel</t>
  </si>
  <si>
    <t>21.</t>
  </si>
  <si>
    <t>Árbevétel és egyéb bevétel összesen</t>
  </si>
  <si>
    <t>II. táblázat</t>
  </si>
  <si>
    <t>Az előző két üzleti évben biztosított távhőszolgáltatás költségeire vonatkozó információk:</t>
  </si>
  <si>
    <t>Felhasznált energia mennyisége összesen:</t>
  </si>
  <si>
    <t>1.1</t>
  </si>
  <si>
    <t>Saját tulajdonú berendezésekkel kapcsoltan termelt hő</t>
  </si>
  <si>
    <t>1.2.</t>
  </si>
  <si>
    <t>Saját kazánokból származó hő</t>
  </si>
  <si>
    <t>1.3</t>
  </si>
  <si>
    <t>Egyéb forrásból származó saját termelésű hő (pl. geotermikus alapú)</t>
  </si>
  <si>
    <t>1.4.</t>
  </si>
  <si>
    <t>Távhőszolgáltató által előállított hő mennyisége összesen</t>
  </si>
  <si>
    <t>1.5.</t>
  </si>
  <si>
    <t>Távhőszolgáltató által vásárolt hő mennyisége összesen</t>
  </si>
  <si>
    <t>1.6.</t>
  </si>
  <si>
    <t>Távhőszolgáltató által hőtermelésre felhasznált összes energiahordozó mennyisége</t>
  </si>
  <si>
    <t>1.6.1.</t>
  </si>
  <si>
    <t>Felhasznált földgáz mennyisége</t>
  </si>
  <si>
    <t>1.6.2.</t>
  </si>
  <si>
    <t>Felhasznált szénhidrogén mennyisége</t>
  </si>
  <si>
    <t>1.6.3.</t>
  </si>
  <si>
    <t>Felhasznált megújuló energiaforrások mennyisége</t>
  </si>
  <si>
    <t>1.6.4.</t>
  </si>
  <si>
    <t>Felhasznált egyéb energia mennyisége</t>
  </si>
  <si>
    <t>Saját termelésű hő előállításának hőtermelésre eső költsége összesen:</t>
  </si>
  <si>
    <t>2.1.</t>
  </si>
  <si>
    <t>Felhasznált gáz teljesítmény díja</t>
  </si>
  <si>
    <t>2.2.</t>
  </si>
  <si>
    <t>Felhasznált gáz gázdíja</t>
  </si>
  <si>
    <t>2.3.</t>
  </si>
  <si>
    <t>Nem földgáztüzelés esetén a felhasznált energiahordozó összes költsége</t>
  </si>
  <si>
    <t>2.4.</t>
  </si>
  <si>
    <t>Saját termelésű hő előállításának egyéb elszámolt költsége</t>
  </si>
  <si>
    <t>2.5.</t>
  </si>
  <si>
    <t>Saját termelésű hő előállításának költsége összesen</t>
  </si>
  <si>
    <t>Vásárolt hő költsége összesen:</t>
  </si>
  <si>
    <t>3.1.</t>
  </si>
  <si>
    <t>Vásárolt hő teljesítménydíja</t>
  </si>
  <si>
    <t>3.2</t>
  </si>
  <si>
    <t>Vásárolt hő energiadíja</t>
  </si>
  <si>
    <t>4.</t>
  </si>
  <si>
    <t>Hálózat üzemeltetés energia költsége összesen:</t>
  </si>
  <si>
    <t>4.1</t>
  </si>
  <si>
    <t>Hálózat üzemeltetéshez felhasznált villamos energia költsége</t>
  </si>
  <si>
    <t>A távhőszolgáltatás energián kívüli költségei összesen:</t>
  </si>
  <si>
    <t>5.1.</t>
  </si>
  <si>
    <t>Értékcsökkenés</t>
  </si>
  <si>
    <t>5.2.</t>
  </si>
  <si>
    <t>Bérek és járulékai</t>
  </si>
  <si>
    <t>5.3.</t>
  </si>
  <si>
    <t>Távhőszolgáltatást terhelő nem felosztott költségek</t>
  </si>
  <si>
    <t>5.4.</t>
  </si>
  <si>
    <t xml:space="preserve">Távhőszolgáltatást terhelő pénzügyi költségek </t>
  </si>
  <si>
    <t>5.5.</t>
  </si>
  <si>
    <t>Egyéb költségek</t>
  </si>
  <si>
    <t>III. táblázat</t>
  </si>
  <si>
    <t>Az előző két üzleti évi teljesítmény gazdálkodásra vonatkozó információk:</t>
  </si>
  <si>
    <t>Lekötött földgáz teljesítmény</t>
  </si>
  <si>
    <t>mn3/h</t>
  </si>
  <si>
    <t>Az adott évben maximálisan igénybe vett földgáz teljesítmény</t>
  </si>
  <si>
    <t>Maximális távhőteljesítmény igény</t>
  </si>
  <si>
    <t>MW</t>
  </si>
  <si>
    <t>IV. táblázat</t>
  </si>
  <si>
    <t>Önkormányzati tulajdonban levő távhőszolgáltatók esetén az előző két üzleti évben támogatott jogi személyek neve és a támogatás összege:</t>
  </si>
  <si>
    <t>Szervezet neve</t>
  </si>
  <si>
    <t>-----------</t>
  </si>
  <si>
    <t>V. táblázat</t>
  </si>
  <si>
    <t>Az előző két üzleti évben aktivált, a szolgáltató tulajdonában lévő beruházásokra vonatkozó információk:</t>
  </si>
  <si>
    <t>Távhőtermelő létesítmények beruházásainak aktivált értéke</t>
  </si>
  <si>
    <t>Felhasználói hőközpontok beruházásainak aktivált értéke</t>
  </si>
  <si>
    <t>Szolgáltatói hőközpontok beruházásainak aktivált értéke</t>
  </si>
  <si>
    <t>Termelői hőközpont beruházások aktivált értéke</t>
  </si>
  <si>
    <t>Aktivált beruházások keretében beszerzett hőközpontok száma</t>
  </si>
  <si>
    <t>db</t>
  </si>
  <si>
    <t>Távvezeték beruházások aktivált értéke</t>
  </si>
  <si>
    <t>Egyéb beruházások aktivált értéke</t>
  </si>
  <si>
    <t>Beruházások aktivált értéke összesen</t>
  </si>
  <si>
    <t xml:space="preserve">    </t>
  </si>
  <si>
    <t>VI. táblázat</t>
  </si>
  <si>
    <t>Az előző üzleti év végére vonatkozó információk:</t>
  </si>
  <si>
    <t>A távhőszolgáltatási tevékenységhez kapcsolódó foglalkoztatott létszám</t>
  </si>
  <si>
    <t>fő</t>
  </si>
  <si>
    <t>Az általános közüzemi szerződés keretében ellátott lakossági díjfizetők száma</t>
  </si>
  <si>
    <t>Ebből a költségosztás alapján elszámoló lakossági díjfizetők száma</t>
  </si>
  <si>
    <t>Az ellátott nem lakossági felhasználók száma</t>
  </si>
  <si>
    <t>Az üzemeltetett távhővezetékek hossza</t>
  </si>
  <si>
    <t>km</t>
  </si>
  <si>
    <t>Felhasználói hőközponttal nem rendelkező épületek száma</t>
  </si>
  <si>
    <t>Felhasználói hőközponttal nem rendelkező épületekben levő lakossági díjfizetők száma</t>
  </si>
  <si>
    <t>VII. táblázat</t>
  </si>
  <si>
    <t>Távhőszolgáltató érdekeltségei más társaságokban:</t>
  </si>
  <si>
    <t>Cégnév</t>
  </si>
  <si>
    <t>Fő tevékenység</t>
  </si>
  <si>
    <t>Tulajdoni arány</t>
  </si>
  <si>
    <t>Előző évi árbevétel</t>
  </si>
  <si>
    <t>Nincs érdekeltség</t>
  </si>
  <si>
    <t>VIII. táblázat</t>
  </si>
  <si>
    <t>Az előző év végén hőközpontokban lekötött teljesítmény és költsége:</t>
  </si>
  <si>
    <t>Elszámolási mérés helyét jelentő hőközpontok/hőfogadók egyéni azonosító jele (technikai kód)</t>
  </si>
  <si>
    <t>Hőközponti/hőfogadói mérés alapján elszámolt díjfizetők száma (db)</t>
  </si>
  <si>
    <t>Egycsöves átfolyós rendszerű díjfizetők száma (db)</t>
  </si>
  <si>
    <t>Lekötött teljesítmény                  (MW)</t>
  </si>
  <si>
    <t>Fűtött légtérfogat (lm3)</t>
  </si>
  <si>
    <t>Éves alapdíj (ezer Ft)</t>
  </si>
  <si>
    <t>Nincs a szolgáltatási területen</t>
  </si>
  <si>
    <t>Összesen</t>
  </si>
  <si>
    <t>IX. táblázat</t>
  </si>
  <si>
    <t>Az előző év végén az elszámolási mérések helyét jelentő hőközpontokban lekötött teljesítmény és költsége:</t>
  </si>
  <si>
    <t>Hőközpont egyéni azonosító jele</t>
  </si>
  <si>
    <t>Hőközponti mérés alapján elszámolt díjfizetők száma (db)</t>
  </si>
  <si>
    <t>Fűtött légtérfogat (m3)</t>
  </si>
  <si>
    <t>PK1</t>
  </si>
  <si>
    <t>PK2</t>
  </si>
  <si>
    <t>PK3</t>
  </si>
  <si>
    <t>PK4</t>
  </si>
  <si>
    <t>PK5</t>
  </si>
  <si>
    <t>PK6</t>
  </si>
  <si>
    <t>PK6A</t>
  </si>
  <si>
    <t>PK6B</t>
  </si>
  <si>
    <t>PK7</t>
  </si>
  <si>
    <t>PK8</t>
  </si>
  <si>
    <t>PK9</t>
  </si>
  <si>
    <t>PK10</t>
  </si>
  <si>
    <t>PK11</t>
  </si>
  <si>
    <t>PK12</t>
  </si>
  <si>
    <t>PK13</t>
  </si>
  <si>
    <t>PK14</t>
  </si>
  <si>
    <t>PK15</t>
  </si>
  <si>
    <t>PK16</t>
  </si>
  <si>
    <t>EK15-17</t>
  </si>
  <si>
    <t>EK11-14</t>
  </si>
  <si>
    <t>EK7-10</t>
  </si>
  <si>
    <t>EK1-6</t>
  </si>
  <si>
    <t>EK28</t>
  </si>
  <si>
    <t>EK27</t>
  </si>
  <si>
    <t>EK26</t>
  </si>
  <si>
    <t>KL51-53</t>
  </si>
  <si>
    <t>KL47-49</t>
  </si>
  <si>
    <t>KL43-45</t>
  </si>
  <si>
    <t>KL41</t>
  </si>
  <si>
    <t>KL39</t>
  </si>
  <si>
    <t>KL37</t>
  </si>
  <si>
    <t>KL35</t>
  </si>
  <si>
    <t>KL27</t>
  </si>
  <si>
    <t>KL25</t>
  </si>
  <si>
    <t>KL23</t>
  </si>
  <si>
    <t>KL21</t>
  </si>
  <si>
    <t>KL19</t>
  </si>
  <si>
    <t>KL17</t>
  </si>
  <si>
    <t>RK 1-6</t>
  </si>
  <si>
    <t>RK 1</t>
  </si>
  <si>
    <t>RK 2</t>
  </si>
  <si>
    <t>RK 3</t>
  </si>
  <si>
    <t>RK 4</t>
  </si>
  <si>
    <t>RK 5</t>
  </si>
  <si>
    <t>RK 6</t>
  </si>
  <si>
    <t>KL 40</t>
  </si>
  <si>
    <t>KL 42</t>
  </si>
  <si>
    <t>KL 44</t>
  </si>
  <si>
    <t>DGY5-7M</t>
  </si>
  <si>
    <t>DGY1-3M</t>
  </si>
  <si>
    <t>SZ12-13</t>
  </si>
  <si>
    <t>SZ14-17</t>
  </si>
  <si>
    <t>Üzlethelységek</t>
  </si>
  <si>
    <t>SZI1</t>
  </si>
  <si>
    <t>SZI2</t>
  </si>
  <si>
    <t>SZI3</t>
  </si>
  <si>
    <t>SZI4</t>
  </si>
  <si>
    <t>SZI5</t>
  </si>
  <si>
    <t>SZI6</t>
  </si>
  <si>
    <t>SZI7</t>
  </si>
  <si>
    <t>SZI8</t>
  </si>
  <si>
    <t>KL50</t>
  </si>
  <si>
    <t>KL52</t>
  </si>
  <si>
    <t>KL54</t>
  </si>
  <si>
    <t>KL56</t>
  </si>
  <si>
    <t>KL58</t>
  </si>
  <si>
    <t>KL60</t>
  </si>
  <si>
    <t>KL62-64</t>
  </si>
  <si>
    <t>KL62</t>
  </si>
  <si>
    <t>KL64</t>
  </si>
  <si>
    <t>KL66-68</t>
  </si>
  <si>
    <t>KL66</t>
  </si>
  <si>
    <t>KL68</t>
  </si>
  <si>
    <t>AZ15</t>
  </si>
  <si>
    <t>AZ13</t>
  </si>
  <si>
    <t>AZ11</t>
  </si>
  <si>
    <t>AZ9</t>
  </si>
  <si>
    <t>AZ7</t>
  </si>
  <si>
    <t>Főtér Irodaház</t>
  </si>
  <si>
    <t>PK MALTAI</t>
  </si>
  <si>
    <t>BKV</t>
  </si>
  <si>
    <t>Tormay 2</t>
  </si>
  <si>
    <t>Pannon 2001 Mozgókép</t>
  </si>
  <si>
    <t>Gödöllö Városi Múzeum</t>
  </si>
  <si>
    <t>Piac</t>
  </si>
  <si>
    <t>Tormay 1</t>
  </si>
  <si>
    <t>Ezüstkehely</t>
  </si>
  <si>
    <t>SZAB 6 Önk.</t>
  </si>
  <si>
    <t>Református Líceum</t>
  </si>
  <si>
    <t>Erzsébet Szálloda</t>
  </si>
  <si>
    <t>Könyvtár</t>
  </si>
  <si>
    <t>Posta</t>
  </si>
  <si>
    <t>Erkel F. iskola</t>
  </si>
  <si>
    <t>Erkel F. Kalória</t>
  </si>
  <si>
    <t>Szent Imre Iskola</t>
  </si>
  <si>
    <t>Művészetek Háza</t>
  </si>
  <si>
    <t>IV. sz. Óvoda</t>
  </si>
  <si>
    <t>IV. sz. Óvoda külön helyen</t>
  </si>
  <si>
    <t>Bölcsöde</t>
  </si>
  <si>
    <t>Pk2k Önk.</t>
  </si>
  <si>
    <t>Pk5k</t>
  </si>
  <si>
    <t>X. táblázat</t>
  </si>
  <si>
    <t>Az előző évben az elszámolási mérések helyét jelentő hőközpontokban elszámolt fogyasztás:</t>
  </si>
  <si>
    <t>Teljes elszámolt hő felhasználás (GJ)</t>
  </si>
  <si>
    <t>Elszámolt fűtési célú hő felhasználás     (GJ)</t>
  </si>
  <si>
    <t>Fűtéshez felhasznált 1 légköbméter átlagos hőmennyiség (MJ/légköbméter/év)</t>
  </si>
  <si>
    <t>Fűtési költségmegosztó (vagy mérő) alapján elszámolt díjfizetők száma (db)</t>
  </si>
  <si>
    <t>Melegvíz költségmegosztó (vagy mérő) alapján elszámolt díjfizetők száma (db)</t>
  </si>
  <si>
    <t>PK KÖK</t>
  </si>
  <si>
    <t>XI. táblázat</t>
  </si>
  <si>
    <t>Az előző évben az elszámolási mérések helyét jelentő hőközpontokban elszámolt fogyasztás költsége:</t>
  </si>
  <si>
    <t>Fűtési napok száma (db)</t>
  </si>
  <si>
    <t>Felhasználó által igényelt épület hőmérséklet</t>
  </si>
  <si>
    <t>Díjfizetők fogyasztás mértéke alapján fizetett teljes költsége (ezer Ft)</t>
  </si>
  <si>
    <t>Egy díjfizető átlagos, fogyasztás mértékétől függő költsége (ezer Ft)</t>
  </si>
  <si>
    <t>Egy díjfizető átlagos állandó költsége (ezer Ft)</t>
  </si>
  <si>
    <t>igény szerint</t>
  </si>
  <si>
    <t>Saját szab.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</si>
</sst>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 CE"/>
      <charset val="238"/>
    </font>
    <font>
      <sz val="12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"/>
    </font>
    <font>
      <i/>
      <sz val="10"/>
      <color indexed="8"/>
      <name val="Times"/>
    </font>
    <font>
      <sz val="10"/>
      <color indexed="8"/>
      <name val="Times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9"/>
      <name val="Arial"/>
      <family val="2"/>
      <charset val="238"/>
    </font>
    <font>
      <b/>
      <sz val="12"/>
      <color indexed="8"/>
      <name val="Times"/>
      <family val="1"/>
      <charset val="238"/>
    </font>
    <font>
      <b/>
      <sz val="10"/>
      <name val="Arial CE"/>
      <charset val="238"/>
    </font>
    <font>
      <sz val="10"/>
      <name val="Times New Roman"/>
      <family val="1"/>
    </font>
    <font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Protection="1"/>
    <xf numFmtId="49" fontId="5" fillId="0" borderId="0" xfId="0" applyNumberFormat="1" applyFont="1" applyProtection="1"/>
    <xf numFmtId="49" fontId="4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49" fontId="4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wrapText="1"/>
    </xf>
    <xf numFmtId="164" fontId="1" fillId="0" borderId="3" xfId="0" applyNumberFormat="1" applyFont="1" applyBorder="1" applyAlignment="1" applyProtection="1">
      <alignment wrapText="1"/>
    </xf>
    <xf numFmtId="3" fontId="1" fillId="0" borderId="3" xfId="0" applyNumberFormat="1" applyFont="1" applyBorder="1" applyAlignment="1" applyProtection="1">
      <alignment horizontal="right" vertical="center" wrapText="1"/>
    </xf>
    <xf numFmtId="3" fontId="0" fillId="0" borderId="0" xfId="0" applyNumberFormat="1" applyProtection="1"/>
    <xf numFmtId="0" fontId="2" fillId="0" borderId="3" xfId="0" applyFont="1" applyBorder="1" applyAlignment="1" applyProtection="1">
      <alignment vertical="center" wrapText="1"/>
    </xf>
    <xf numFmtId="164" fontId="1" fillId="0" borderId="3" xfId="0" applyNumberFormat="1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wrapText="1"/>
    </xf>
    <xf numFmtId="1" fontId="0" fillId="0" borderId="0" xfId="0" applyNumberFormat="1" applyProtection="1"/>
    <xf numFmtId="0" fontId="4" fillId="0" borderId="0" xfId="0" applyFont="1" applyAlignment="1" applyProtection="1">
      <alignment horizontal="center"/>
    </xf>
    <xf numFmtId="0" fontId="5" fillId="0" borderId="0" xfId="0" applyFont="1" applyProtection="1"/>
    <xf numFmtId="3" fontId="1" fillId="0" borderId="3" xfId="0" applyNumberFormat="1" applyFont="1" applyBorder="1" applyAlignment="1" applyProtection="1">
      <alignment horizontal="right" wrapText="1"/>
    </xf>
    <xf numFmtId="0" fontId="5" fillId="0" borderId="0" xfId="0" applyFont="1" applyAlignment="1" applyProtection="1">
      <alignment wrapText="1"/>
    </xf>
    <xf numFmtId="0" fontId="1" fillId="0" borderId="3" xfId="0" quotePrefix="1" applyFont="1" applyBorder="1" applyAlignment="1" applyProtection="1">
      <alignment horizontal="center" wrapText="1"/>
    </xf>
    <xf numFmtId="0" fontId="11" fillId="0" borderId="3" xfId="0" applyFont="1" applyBorder="1" applyAlignment="1" applyProtection="1">
      <alignment wrapText="1"/>
    </xf>
    <xf numFmtId="0" fontId="11" fillId="0" borderId="3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right" wrapText="1"/>
    </xf>
    <xf numFmtId="0" fontId="12" fillId="0" borderId="0" xfId="0" applyFont="1" applyProtection="1"/>
    <xf numFmtId="0" fontId="9" fillId="0" borderId="3" xfId="0" applyFont="1" applyBorder="1" applyProtection="1"/>
    <xf numFmtId="0" fontId="0" fillId="0" borderId="3" xfId="0" applyBorder="1" applyProtection="1"/>
    <xf numFmtId="0" fontId="4" fillId="0" borderId="0" xfId="0" applyFont="1" applyAlignment="1" applyProtection="1">
      <alignment horizontal="left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10" fillId="0" borderId="2" xfId="0" applyFont="1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1" fontId="0" fillId="0" borderId="3" xfId="0" applyNumberFormat="1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3" xfId="0" applyFill="1" applyBorder="1" applyProtection="1"/>
    <xf numFmtId="0" fontId="0" fillId="0" borderId="3" xfId="0" applyBorder="1" applyAlignment="1" applyProtection="1">
      <alignment horizontal="center"/>
    </xf>
    <xf numFmtId="0" fontId="6" fillId="0" borderId="3" xfId="0" applyFont="1" applyBorder="1" applyProtection="1"/>
    <xf numFmtId="0" fontId="6" fillId="0" borderId="0" xfId="0" applyFont="1" applyBorder="1" applyProtection="1"/>
    <xf numFmtId="0" fontId="0" fillId="0" borderId="0" xfId="0" applyBorder="1" applyAlignment="1" applyProtection="1">
      <alignment horizontal="center"/>
    </xf>
    <xf numFmtId="1" fontId="0" fillId="0" borderId="0" xfId="0" applyNumberFormat="1" applyBorder="1" applyProtection="1"/>
    <xf numFmtId="4" fontId="0" fillId="0" borderId="3" xfId="0" applyNumberFormat="1" applyBorder="1" applyProtection="1"/>
    <xf numFmtId="0" fontId="0" fillId="0" borderId="3" xfId="0" applyBorder="1" applyAlignment="1" applyProtection="1">
      <alignment horizontal="center" vertical="center"/>
    </xf>
    <xf numFmtId="4" fontId="0" fillId="0" borderId="0" xfId="0" applyNumberFormat="1" applyBorder="1" applyProtection="1"/>
    <xf numFmtId="0" fontId="6" fillId="0" borderId="3" xfId="0" applyFont="1" applyBorder="1" applyAlignment="1" applyProtection="1">
      <alignment vertical="center" wrapText="1"/>
    </xf>
    <xf numFmtId="1" fontId="0" fillId="0" borderId="3" xfId="0" applyNumberFormat="1" applyBorder="1" applyAlignment="1" applyProtection="1">
      <alignment horizontal="center"/>
    </xf>
    <xf numFmtId="2" fontId="0" fillId="0" borderId="3" xfId="0" applyNumberFormat="1" applyBorder="1" applyProtection="1"/>
    <xf numFmtId="0" fontId="1" fillId="0" borderId="3" xfId="0" applyFont="1" applyBorder="1" applyAlignment="1" applyProtection="1">
      <alignment wrapText="1"/>
    </xf>
    <xf numFmtId="0" fontId="2" fillId="0" borderId="3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Documents%20and%20Settings\Rakonczai%20R&#243;bert\Dokumentumok\LEVELEK\2005\T&#225;vh&#337;\T&#225;vh&#337;%20t&#246;rv&#233;ny\KJK-KERSZ&#214;V%20Net%20Jogt&#225;r%20dokumentum_elemei\zar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319</xdr:row>
      <xdr:rowOff>0</xdr:rowOff>
    </xdr:from>
    <xdr:to>
      <xdr:col>0</xdr:col>
      <xdr:colOff>0</xdr:colOff>
      <xdr:row>319</xdr:row>
      <xdr:rowOff>0</xdr:rowOff>
    </xdr:to>
    <xdr:pic>
      <xdr:nvPicPr>
        <xdr:cNvPr id="1279" name="Picture 1" descr="C:\Documents and Settings\Rakonczai Róbert\Dokumentumok\LEVELEK\2005\Távhő\Távhő törvény\KJK-KERSZÖV Net Jogtár dokumentum_elemei\zaro.gif">
          <a:extLst>
            <a:ext uri="{FF2B5EF4-FFF2-40B4-BE49-F238E27FC236}">
              <a16:creationId xmlns:a16="http://schemas.microsoft.com/office/drawing/2014/main" id="{D1353F86-FE65-4D66-AF9C-3114268D1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790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9"/>
  <sheetViews>
    <sheetView tabSelected="1" topLeftCell="A46" zoomScaleNormal="100" workbookViewId="0">
      <selection activeCell="E17" sqref="E17"/>
    </sheetView>
  </sheetViews>
  <sheetFormatPr defaultRowHeight="12.75"/>
  <cols>
    <col min="1" max="1" width="9.140625" style="1" customWidth="1"/>
    <col min="2" max="2" width="51.28515625" style="4" customWidth="1"/>
    <col min="3" max="4" width="12" style="4" customWidth="1"/>
    <col min="5" max="5" width="11.85546875" style="4" customWidth="1"/>
    <col min="6" max="7" width="12" style="4" customWidth="1"/>
    <col min="8" max="16384" width="9.140625" style="4"/>
  </cols>
  <sheetData>
    <row r="1" spans="1:6" ht="12.75" customHeight="1">
      <c r="B1" s="2"/>
      <c r="C1" s="2"/>
      <c r="D1" s="3"/>
      <c r="E1" s="3"/>
      <c r="F1" s="3"/>
    </row>
    <row r="2" spans="1:6">
      <c r="A2" s="5" t="s">
        <v>0</v>
      </c>
      <c r="B2" s="6" t="s">
        <v>1</v>
      </c>
      <c r="C2" s="2"/>
      <c r="D2" s="3"/>
      <c r="E2" s="3"/>
      <c r="F2" s="3"/>
    </row>
    <row r="3" spans="1:6" ht="15">
      <c r="A3" s="7"/>
      <c r="B3" s="2"/>
      <c r="C3" s="2"/>
      <c r="D3" s="3"/>
      <c r="E3" s="3"/>
      <c r="F3" s="3"/>
    </row>
    <row r="4" spans="1:6">
      <c r="A4" s="8" t="s">
        <v>2</v>
      </c>
      <c r="B4" s="2"/>
      <c r="C4" s="2"/>
      <c r="D4" s="3"/>
      <c r="E4" s="3"/>
      <c r="F4" s="3"/>
    </row>
    <row r="5" spans="1:6" ht="41.25" customHeight="1">
      <c r="A5" s="55" t="s">
        <v>3</v>
      </c>
      <c r="B5" s="55"/>
      <c r="C5" s="55"/>
      <c r="D5" s="55"/>
      <c r="E5" s="55"/>
      <c r="F5" s="9"/>
    </row>
    <row r="6" spans="1:6">
      <c r="A6" s="10" t="s">
        <v>4</v>
      </c>
      <c r="B6" s="60" t="s">
        <v>5</v>
      </c>
      <c r="C6" s="10" t="s">
        <v>6</v>
      </c>
      <c r="D6" s="57" t="s">
        <v>7</v>
      </c>
      <c r="E6" s="57" t="s">
        <v>8</v>
      </c>
    </row>
    <row r="7" spans="1:6">
      <c r="A7" s="11" t="s">
        <v>9</v>
      </c>
      <c r="B7" s="61"/>
      <c r="C7" s="11" t="s">
        <v>10</v>
      </c>
      <c r="D7" s="58"/>
      <c r="E7" s="58"/>
    </row>
    <row r="8" spans="1:6" ht="15.75">
      <c r="A8" s="53" t="s">
        <v>11</v>
      </c>
      <c r="B8" s="12" t="s">
        <v>12</v>
      </c>
      <c r="C8" s="12" t="s">
        <v>13</v>
      </c>
      <c r="D8" s="13">
        <v>7.91</v>
      </c>
      <c r="E8" s="13">
        <v>6.6</v>
      </c>
    </row>
    <row r="9" spans="1:6" ht="15.75">
      <c r="A9" s="53" t="s">
        <v>14</v>
      </c>
      <c r="B9" s="12" t="s">
        <v>15</v>
      </c>
      <c r="C9" s="12" t="s">
        <v>16</v>
      </c>
      <c r="D9" s="14">
        <v>46043</v>
      </c>
      <c r="E9" s="14">
        <v>48319</v>
      </c>
    </row>
    <row r="10" spans="1:6" ht="25.5">
      <c r="A10" s="53" t="s">
        <v>17</v>
      </c>
      <c r="B10" s="12" t="s">
        <v>18</v>
      </c>
      <c r="C10" s="12" t="s">
        <v>16</v>
      </c>
      <c r="D10" s="14">
        <v>17115</v>
      </c>
      <c r="E10" s="14">
        <v>17669</v>
      </c>
    </row>
    <row r="11" spans="1:6" ht="15.75">
      <c r="A11" s="53" t="s">
        <v>19</v>
      </c>
      <c r="B11" s="12" t="s">
        <v>20</v>
      </c>
      <c r="C11" s="12" t="s">
        <v>16</v>
      </c>
      <c r="D11" s="14">
        <v>14482</v>
      </c>
      <c r="E11" s="14">
        <v>14900</v>
      </c>
      <c r="F11" s="15"/>
    </row>
    <row r="12" spans="1:6" ht="15.75">
      <c r="A12" s="53" t="s">
        <v>21</v>
      </c>
      <c r="B12" s="12" t="s">
        <v>22</v>
      </c>
      <c r="C12" s="12" t="s">
        <v>23</v>
      </c>
      <c r="D12" s="52">
        <v>0</v>
      </c>
      <c r="E12" s="52">
        <v>0</v>
      </c>
    </row>
    <row r="13" spans="1:6" ht="38.25">
      <c r="A13" s="53" t="s">
        <v>24</v>
      </c>
      <c r="B13" s="12" t="s">
        <v>25</v>
      </c>
      <c r="C13" s="16" t="s">
        <v>26</v>
      </c>
      <c r="D13" s="17">
        <v>115</v>
      </c>
      <c r="E13" s="17">
        <v>110</v>
      </c>
    </row>
    <row r="14" spans="1:6" ht="38.25">
      <c r="A14" s="53" t="s">
        <v>27</v>
      </c>
      <c r="B14" s="12" t="s">
        <v>28</v>
      </c>
      <c r="C14" s="16" t="s">
        <v>26</v>
      </c>
      <c r="D14" s="17">
        <v>241</v>
      </c>
      <c r="E14" s="17">
        <v>235</v>
      </c>
    </row>
    <row r="15" spans="1:6" ht="25.5">
      <c r="A15" s="53" t="s">
        <v>29</v>
      </c>
      <c r="B15" s="12" t="s">
        <v>30</v>
      </c>
      <c r="C15" s="12" t="s">
        <v>31</v>
      </c>
      <c r="D15" s="14">
        <v>94663</v>
      </c>
      <c r="E15" s="14">
        <v>94651</v>
      </c>
    </row>
    <row r="16" spans="1:6" ht="25.5">
      <c r="A16" s="53" t="s">
        <v>32</v>
      </c>
      <c r="B16" s="12" t="s">
        <v>33</v>
      </c>
      <c r="C16" s="12" t="s">
        <v>31</v>
      </c>
      <c r="D16" s="14" t="s">
        <v>34</v>
      </c>
      <c r="E16" s="14" t="s">
        <v>34</v>
      </c>
    </row>
    <row r="17" spans="1:8" ht="25.5">
      <c r="A17" s="53" t="s">
        <v>35</v>
      </c>
      <c r="B17" s="12" t="s">
        <v>36</v>
      </c>
      <c r="C17" s="12" t="s">
        <v>31</v>
      </c>
      <c r="D17" s="14">
        <v>128407</v>
      </c>
      <c r="E17" s="14">
        <v>134753</v>
      </c>
    </row>
    <row r="18" spans="1:8" ht="38.25">
      <c r="A18" s="53" t="s">
        <v>37</v>
      </c>
      <c r="B18" s="12" t="s">
        <v>38</v>
      </c>
      <c r="C18" s="12" t="s">
        <v>31</v>
      </c>
      <c r="D18" s="14">
        <v>47729</v>
      </c>
      <c r="E18" s="14">
        <v>49276</v>
      </c>
      <c r="F18" s="15"/>
    </row>
    <row r="19" spans="1:8" ht="25.5">
      <c r="A19" s="53" t="s">
        <v>39</v>
      </c>
      <c r="B19" s="12" t="s">
        <v>40</v>
      </c>
      <c r="C19" s="12" t="s">
        <v>31</v>
      </c>
      <c r="D19" s="14">
        <v>43913</v>
      </c>
      <c r="E19" s="14">
        <v>39382.851000000002</v>
      </c>
      <c r="G19" s="54"/>
      <c r="H19" s="15"/>
    </row>
    <row r="20" spans="1:8" ht="25.5">
      <c r="A20" s="53" t="s">
        <v>41</v>
      </c>
      <c r="B20" s="12" t="s">
        <v>42</v>
      </c>
      <c r="C20" s="12" t="s">
        <v>31</v>
      </c>
      <c r="D20" s="14">
        <v>52209</v>
      </c>
      <c r="E20" s="14">
        <v>53715.135000000002</v>
      </c>
      <c r="G20" s="54"/>
      <c r="H20" s="15"/>
    </row>
    <row r="21" spans="1:8" ht="15.75">
      <c r="A21" s="53" t="s">
        <v>43</v>
      </c>
      <c r="B21" s="12" t="s">
        <v>44</v>
      </c>
      <c r="C21" s="12" t="s">
        <v>31</v>
      </c>
      <c r="D21" s="14">
        <v>0</v>
      </c>
      <c r="E21" s="14">
        <v>0</v>
      </c>
    </row>
    <row r="22" spans="1:8" ht="25.5">
      <c r="A22" s="53" t="s">
        <v>45</v>
      </c>
      <c r="B22" s="12" t="s">
        <v>46</v>
      </c>
      <c r="C22" s="12" t="s">
        <v>31</v>
      </c>
      <c r="D22" s="14" t="s">
        <v>34</v>
      </c>
      <c r="E22" s="14" t="s">
        <v>34</v>
      </c>
    </row>
    <row r="23" spans="1:8" ht="15.75">
      <c r="A23" s="53" t="s">
        <v>47</v>
      </c>
      <c r="B23" s="12" t="s">
        <v>48</v>
      </c>
      <c r="C23" s="12" t="s">
        <v>31</v>
      </c>
      <c r="D23" s="14">
        <v>113165</v>
      </c>
      <c r="E23" s="14">
        <v>90428</v>
      </c>
    </row>
    <row r="24" spans="1:8" ht="15.75">
      <c r="A24" s="53" t="s">
        <v>49</v>
      </c>
      <c r="B24" s="12" t="s">
        <v>50</v>
      </c>
      <c r="C24" s="12" t="s">
        <v>31</v>
      </c>
      <c r="D24" s="14">
        <v>0</v>
      </c>
      <c r="E24" s="14">
        <v>0</v>
      </c>
    </row>
    <row r="25" spans="1:8" ht="15.75">
      <c r="A25" s="53" t="s">
        <v>51</v>
      </c>
      <c r="B25" s="12" t="s">
        <v>52</v>
      </c>
      <c r="C25" s="12" t="s">
        <v>31</v>
      </c>
      <c r="D25" s="14">
        <v>0</v>
      </c>
      <c r="E25" s="14">
        <v>0</v>
      </c>
      <c r="F25" s="15"/>
    </row>
    <row r="26" spans="1:8" ht="15.75">
      <c r="A26" s="53" t="s">
        <v>53</v>
      </c>
      <c r="B26" s="12" t="s">
        <v>54</v>
      </c>
      <c r="C26" s="12" t="s">
        <v>31</v>
      </c>
      <c r="D26" s="14">
        <v>153443</v>
      </c>
      <c r="E26" s="14">
        <v>127216</v>
      </c>
    </row>
    <row r="27" spans="1:8" ht="15.75">
      <c r="A27" s="53" t="s">
        <v>55</v>
      </c>
      <c r="B27" s="12" t="s">
        <v>56</v>
      </c>
      <c r="C27" s="12" t="s">
        <v>31</v>
      </c>
      <c r="D27" s="14">
        <f>D15+D17+D18+D19+D20+D23+D26</f>
        <v>633529</v>
      </c>
      <c r="E27" s="14">
        <f>E15+E17+E18+E19+E20+E23+E26</f>
        <v>589421.98600000003</v>
      </c>
      <c r="G27" s="15"/>
    </row>
    <row r="28" spans="1:8">
      <c r="D28" s="15"/>
    </row>
    <row r="29" spans="1:8">
      <c r="A29" s="8" t="s">
        <v>57</v>
      </c>
    </row>
    <row r="30" spans="1:8">
      <c r="A30" s="5" t="s">
        <v>58</v>
      </c>
    </row>
    <row r="31" spans="1:8">
      <c r="A31" s="10" t="s">
        <v>4</v>
      </c>
      <c r="B31" s="56"/>
      <c r="C31" s="10" t="s">
        <v>6</v>
      </c>
      <c r="D31" s="57" t="s">
        <v>7</v>
      </c>
      <c r="E31" s="57" t="s">
        <v>8</v>
      </c>
    </row>
    <row r="32" spans="1:8">
      <c r="A32" s="11" t="s">
        <v>9</v>
      </c>
      <c r="B32" s="56"/>
      <c r="C32" s="11" t="s">
        <v>10</v>
      </c>
      <c r="D32" s="58"/>
      <c r="E32" s="58"/>
    </row>
    <row r="33" spans="1:6" ht="15.75">
      <c r="A33" s="18" t="s">
        <v>11</v>
      </c>
      <c r="B33" s="12" t="s">
        <v>59</v>
      </c>
      <c r="C33" s="12" t="s">
        <v>16</v>
      </c>
      <c r="D33" s="14">
        <v>69018</v>
      </c>
      <c r="E33" s="14">
        <v>75157</v>
      </c>
    </row>
    <row r="34" spans="1:6" ht="15.75">
      <c r="A34" s="18" t="s">
        <v>60</v>
      </c>
      <c r="B34" s="12" t="s">
        <v>61</v>
      </c>
      <c r="C34" s="12" t="s">
        <v>16</v>
      </c>
      <c r="D34" s="14" t="s">
        <v>34</v>
      </c>
      <c r="E34" s="14" t="s">
        <v>34</v>
      </c>
    </row>
    <row r="35" spans="1:6" ht="15.75">
      <c r="A35" s="18" t="s">
        <v>62</v>
      </c>
      <c r="B35" s="12" t="s">
        <v>63</v>
      </c>
      <c r="C35" s="12" t="s">
        <v>16</v>
      </c>
      <c r="D35" s="14">
        <v>63602</v>
      </c>
      <c r="E35" s="14">
        <v>68727</v>
      </c>
    </row>
    <row r="36" spans="1:6" ht="25.5">
      <c r="A36" s="18" t="s">
        <v>64</v>
      </c>
      <c r="B36" s="12" t="s">
        <v>65</v>
      </c>
      <c r="C36" s="12" t="s">
        <v>16</v>
      </c>
      <c r="D36" s="14" t="s">
        <v>34</v>
      </c>
      <c r="E36" s="14" t="s">
        <v>34</v>
      </c>
    </row>
    <row r="37" spans="1:6" ht="15.75">
      <c r="A37" s="18" t="s">
        <v>66</v>
      </c>
      <c r="B37" s="12" t="s">
        <v>67</v>
      </c>
      <c r="C37" s="12" t="s">
        <v>16</v>
      </c>
      <c r="D37" s="14">
        <v>63602</v>
      </c>
      <c r="E37" s="14">
        <v>68727</v>
      </c>
    </row>
    <row r="38" spans="1:6" ht="15.75">
      <c r="A38" s="18" t="s">
        <v>68</v>
      </c>
      <c r="B38" s="12" t="s">
        <v>69</v>
      </c>
      <c r="C38" s="12" t="s">
        <v>16</v>
      </c>
      <c r="D38" s="14">
        <v>27627</v>
      </c>
      <c r="E38" s="14">
        <v>24882</v>
      </c>
    </row>
    <row r="39" spans="1:6" ht="25.5">
      <c r="A39" s="18" t="s">
        <v>70</v>
      </c>
      <c r="B39" s="12" t="s">
        <v>71</v>
      </c>
      <c r="C39" s="12" t="s">
        <v>16</v>
      </c>
      <c r="D39" s="14">
        <f>D33</f>
        <v>69018</v>
      </c>
      <c r="E39" s="14">
        <f>E33</f>
        <v>75157</v>
      </c>
      <c r="F39" s="19"/>
    </row>
    <row r="40" spans="1:6" ht="15.75">
      <c r="A40" s="18" t="s">
        <v>72</v>
      </c>
      <c r="B40" s="12" t="s">
        <v>73</v>
      </c>
      <c r="C40" s="12" t="s">
        <v>16</v>
      </c>
      <c r="D40" s="14">
        <f>D33</f>
        <v>69018</v>
      </c>
      <c r="E40" s="14">
        <f>E33</f>
        <v>75157</v>
      </c>
    </row>
    <row r="41" spans="1:6" ht="15.75">
      <c r="A41" s="18" t="s">
        <v>74</v>
      </c>
      <c r="B41" s="12" t="s">
        <v>75</v>
      </c>
      <c r="C41" s="12" t="s">
        <v>16</v>
      </c>
      <c r="D41" s="14" t="s">
        <v>34</v>
      </c>
      <c r="E41" s="14" t="s">
        <v>34</v>
      </c>
    </row>
    <row r="42" spans="1:6" ht="15.75">
      <c r="A42" s="18" t="s">
        <v>76</v>
      </c>
      <c r="B42" s="12" t="s">
        <v>77</v>
      </c>
      <c r="C42" s="12" t="s">
        <v>16</v>
      </c>
      <c r="D42" s="14" t="s">
        <v>34</v>
      </c>
      <c r="E42" s="14" t="s">
        <v>34</v>
      </c>
    </row>
    <row r="43" spans="1:6" ht="15.75">
      <c r="A43" s="18" t="s">
        <v>78</v>
      </c>
      <c r="B43" s="12" t="s">
        <v>79</v>
      </c>
      <c r="C43" s="12" t="s">
        <v>16</v>
      </c>
      <c r="D43" s="14" t="s">
        <v>34</v>
      </c>
      <c r="E43" s="14" t="s">
        <v>34</v>
      </c>
    </row>
    <row r="44" spans="1:6" ht="25.5">
      <c r="A44" s="18" t="s">
        <v>14</v>
      </c>
      <c r="B44" s="12" t="s">
        <v>80</v>
      </c>
      <c r="C44" s="12" t="s">
        <v>31</v>
      </c>
      <c r="D44" s="14">
        <f>D45+D46</f>
        <v>200083</v>
      </c>
      <c r="E44" s="14">
        <f>E45+E46</f>
        <v>185427</v>
      </c>
    </row>
    <row r="45" spans="1:6" ht="15.75">
      <c r="A45" s="18" t="s">
        <v>81</v>
      </c>
      <c r="B45" s="12" t="s">
        <v>82</v>
      </c>
      <c r="C45" s="12" t="s">
        <v>31</v>
      </c>
      <c r="D45" s="14">
        <v>41527</v>
      </c>
      <c r="E45" s="14">
        <v>38340</v>
      </c>
    </row>
    <row r="46" spans="1:6" ht="15.75">
      <c r="A46" s="18" t="s">
        <v>83</v>
      </c>
      <c r="B46" s="12" t="s">
        <v>84</v>
      </c>
      <c r="C46" s="12" t="s">
        <v>31</v>
      </c>
      <c r="D46" s="14">
        <v>158556</v>
      </c>
      <c r="E46" s="14">
        <v>147087</v>
      </c>
    </row>
    <row r="47" spans="1:6" ht="25.5">
      <c r="A47" s="18" t="s">
        <v>85</v>
      </c>
      <c r="B47" s="12" t="s">
        <v>86</v>
      </c>
      <c r="C47" s="12" t="s">
        <v>31</v>
      </c>
      <c r="D47" s="14" t="s">
        <v>34</v>
      </c>
      <c r="E47" s="14" t="s">
        <v>34</v>
      </c>
    </row>
    <row r="48" spans="1:6" ht="15.75">
      <c r="A48" s="18" t="s">
        <v>87</v>
      </c>
      <c r="B48" s="12" t="s">
        <v>88</v>
      </c>
      <c r="C48" s="12" t="s">
        <v>31</v>
      </c>
      <c r="D48" s="14" t="s">
        <v>34</v>
      </c>
      <c r="E48" s="14" t="s">
        <v>34</v>
      </c>
    </row>
    <row r="49" spans="1:6" ht="15.75">
      <c r="A49" s="18" t="s">
        <v>89</v>
      </c>
      <c r="B49" s="12" t="s">
        <v>90</v>
      </c>
      <c r="C49" s="12" t="s">
        <v>31</v>
      </c>
      <c r="D49" s="14" t="s">
        <v>34</v>
      </c>
      <c r="E49" s="14" t="s">
        <v>34</v>
      </c>
    </row>
    <row r="50" spans="1:6" ht="15.75">
      <c r="A50" s="18" t="s">
        <v>17</v>
      </c>
      <c r="B50" s="12" t="s">
        <v>91</v>
      </c>
      <c r="C50" s="12" t="s">
        <v>31</v>
      </c>
      <c r="D50" s="14">
        <v>75603</v>
      </c>
      <c r="E50" s="14">
        <v>58864</v>
      </c>
    </row>
    <row r="51" spans="1:6" ht="15.75">
      <c r="A51" s="18" t="s">
        <v>92</v>
      </c>
      <c r="B51" s="12" t="s">
        <v>93</v>
      </c>
      <c r="C51" s="12" t="s">
        <v>31</v>
      </c>
      <c r="D51" s="14" t="s">
        <v>34</v>
      </c>
      <c r="E51" s="14" t="s">
        <v>34</v>
      </c>
    </row>
    <row r="52" spans="1:6" ht="15.75">
      <c r="A52" s="18" t="s">
        <v>94</v>
      </c>
      <c r="B52" s="12" t="s">
        <v>95</v>
      </c>
      <c r="C52" s="12" t="s">
        <v>31</v>
      </c>
      <c r="D52" s="14">
        <v>75603</v>
      </c>
      <c r="E52" s="14">
        <v>58864</v>
      </c>
    </row>
    <row r="53" spans="1:6" ht="15.75">
      <c r="A53" s="18" t="s">
        <v>96</v>
      </c>
      <c r="B53" s="12" t="s">
        <v>97</v>
      </c>
      <c r="C53" s="12" t="s">
        <v>31</v>
      </c>
      <c r="D53" s="14">
        <v>6341</v>
      </c>
      <c r="E53" s="14">
        <v>6778</v>
      </c>
    </row>
    <row r="54" spans="1:6" ht="15.75">
      <c r="A54" s="18" t="s">
        <v>98</v>
      </c>
      <c r="B54" s="12" t="s">
        <v>99</v>
      </c>
      <c r="C54" s="12" t="s">
        <v>31</v>
      </c>
      <c r="D54" s="14">
        <v>6341</v>
      </c>
      <c r="E54" s="14">
        <v>6778</v>
      </c>
    </row>
    <row r="55" spans="1:6" ht="15.75">
      <c r="A55" s="18" t="s">
        <v>19</v>
      </c>
      <c r="B55" s="12" t="s">
        <v>100</v>
      </c>
      <c r="C55" s="12" t="s">
        <v>31</v>
      </c>
      <c r="D55" s="14">
        <f>SUM(D56:D60)</f>
        <v>191876</v>
      </c>
      <c r="E55" s="14">
        <f>SUM(E56:E60)</f>
        <v>341146</v>
      </c>
    </row>
    <row r="56" spans="1:6" ht="15.75">
      <c r="A56" s="18" t="s">
        <v>101</v>
      </c>
      <c r="B56" s="12" t="s">
        <v>102</v>
      </c>
      <c r="C56" s="12" t="s">
        <v>31</v>
      </c>
      <c r="D56" s="14">
        <v>56461</v>
      </c>
      <c r="E56" s="14">
        <v>58795</v>
      </c>
    </row>
    <row r="57" spans="1:6" ht="15.75">
      <c r="A57" s="18" t="s">
        <v>103</v>
      </c>
      <c r="B57" s="12" t="s">
        <v>104</v>
      </c>
      <c r="C57" s="12" t="s">
        <v>31</v>
      </c>
      <c r="D57" s="14">
        <v>98576</v>
      </c>
      <c r="E57" s="14">
        <v>106170</v>
      </c>
      <c r="F57" s="15"/>
    </row>
    <row r="58" spans="1:6" ht="15.75">
      <c r="A58" s="18" t="s">
        <v>105</v>
      </c>
      <c r="B58" s="12" t="s">
        <v>106</v>
      </c>
      <c r="C58" s="12" t="s">
        <v>31</v>
      </c>
      <c r="D58" s="14" t="s">
        <v>34</v>
      </c>
      <c r="E58" s="14" t="s">
        <v>34</v>
      </c>
      <c r="F58" s="15"/>
    </row>
    <row r="59" spans="1:6" ht="15.75">
      <c r="A59" s="18" t="s">
        <v>107</v>
      </c>
      <c r="B59" s="12" t="s">
        <v>108</v>
      </c>
      <c r="C59" s="12" t="s">
        <v>31</v>
      </c>
      <c r="D59" s="14">
        <v>5064</v>
      </c>
      <c r="E59" s="14">
        <v>5048</v>
      </c>
    </row>
    <row r="60" spans="1:6" ht="15.75">
      <c r="A60" s="18" t="s">
        <v>109</v>
      </c>
      <c r="B60" s="12" t="s">
        <v>110</v>
      </c>
      <c r="C60" s="12" t="s">
        <v>31</v>
      </c>
      <c r="D60" s="14">
        <f>619+13782-D54+91+723+1924+19328+1374+274+1</f>
        <v>31775</v>
      </c>
      <c r="E60" s="14">
        <v>171133</v>
      </c>
    </row>
    <row r="61" spans="1:6">
      <c r="A61" s="4"/>
    </row>
    <row r="62" spans="1:6">
      <c r="A62" s="4"/>
      <c r="B62" s="20" t="s">
        <v>111</v>
      </c>
    </row>
    <row r="63" spans="1:6">
      <c r="A63" s="4"/>
      <c r="B63" s="21" t="s">
        <v>112</v>
      </c>
    </row>
    <row r="64" spans="1:6" ht="12.75" customHeight="1">
      <c r="A64" s="4"/>
      <c r="B64" s="59"/>
      <c r="C64" s="10" t="s">
        <v>6</v>
      </c>
      <c r="D64" s="57" t="s">
        <v>7</v>
      </c>
      <c r="E64" s="57" t="s">
        <v>8</v>
      </c>
    </row>
    <row r="65" spans="1:5" ht="12.75" customHeight="1">
      <c r="A65" s="4"/>
      <c r="B65" s="59"/>
      <c r="C65" s="11" t="s">
        <v>10</v>
      </c>
      <c r="D65" s="58"/>
      <c r="E65" s="58"/>
    </row>
    <row r="66" spans="1:5" ht="15.75">
      <c r="A66" s="4"/>
      <c r="B66" s="12" t="s">
        <v>113</v>
      </c>
      <c r="C66" s="12" t="s">
        <v>114</v>
      </c>
      <c r="D66" s="22">
        <v>1650</v>
      </c>
      <c r="E66" s="22">
        <v>1650</v>
      </c>
    </row>
    <row r="67" spans="1:5" ht="15.75">
      <c r="A67" s="4"/>
      <c r="B67" s="12" t="s">
        <v>115</v>
      </c>
      <c r="C67" s="12" t="s">
        <v>114</v>
      </c>
      <c r="D67" s="22">
        <v>1400</v>
      </c>
      <c r="E67" s="22">
        <v>1400</v>
      </c>
    </row>
    <row r="68" spans="1:5" ht="15.75">
      <c r="A68" s="4"/>
      <c r="B68" s="12" t="s">
        <v>116</v>
      </c>
      <c r="C68" s="12" t="s">
        <v>117</v>
      </c>
      <c r="D68" s="22">
        <v>15</v>
      </c>
      <c r="E68" s="22">
        <v>15</v>
      </c>
    </row>
    <row r="69" spans="1:5">
      <c r="A69" s="4"/>
    </row>
    <row r="70" spans="1:5">
      <c r="A70" s="4"/>
      <c r="B70" s="20" t="s">
        <v>118</v>
      </c>
    </row>
    <row r="71" spans="1:5" ht="38.25">
      <c r="A71" s="4"/>
      <c r="B71" s="23" t="s">
        <v>119</v>
      </c>
    </row>
    <row r="72" spans="1:5">
      <c r="A72" s="4"/>
      <c r="B72" s="62" t="s">
        <v>120</v>
      </c>
      <c r="C72" s="12" t="s">
        <v>6</v>
      </c>
      <c r="D72" s="57" t="s">
        <v>7</v>
      </c>
      <c r="E72" s="57" t="s">
        <v>8</v>
      </c>
    </row>
    <row r="73" spans="1:5">
      <c r="A73" s="4"/>
      <c r="B73" s="62"/>
      <c r="C73" s="12" t="s">
        <v>10</v>
      </c>
      <c r="D73" s="58"/>
      <c r="E73" s="58"/>
    </row>
    <row r="74" spans="1:5" ht="15.75">
      <c r="A74" s="4"/>
      <c r="B74" s="24" t="s">
        <v>121</v>
      </c>
      <c r="C74" s="12" t="s">
        <v>31</v>
      </c>
      <c r="D74" s="14" t="s">
        <v>34</v>
      </c>
      <c r="E74" s="14" t="s">
        <v>34</v>
      </c>
    </row>
    <row r="75" spans="1:5" ht="15.75">
      <c r="A75" s="4"/>
      <c r="B75" s="52"/>
      <c r="C75" s="12" t="s">
        <v>31</v>
      </c>
      <c r="D75" s="14" t="s">
        <v>34</v>
      </c>
      <c r="E75" s="14" t="s">
        <v>34</v>
      </c>
    </row>
    <row r="76" spans="1:5" ht="15.75">
      <c r="A76" s="4"/>
      <c r="B76" s="52"/>
      <c r="C76" s="12" t="s">
        <v>31</v>
      </c>
      <c r="D76" s="14" t="s">
        <v>34</v>
      </c>
      <c r="E76" s="14" t="s">
        <v>34</v>
      </c>
    </row>
    <row r="77" spans="1:5">
      <c r="A77" s="4"/>
    </row>
    <row r="78" spans="1:5">
      <c r="A78" s="4"/>
      <c r="B78" s="20" t="s">
        <v>122</v>
      </c>
    </row>
    <row r="79" spans="1:5">
      <c r="A79" s="4"/>
      <c r="B79" s="21" t="s">
        <v>123</v>
      </c>
    </row>
    <row r="80" spans="1:5">
      <c r="A80" s="4"/>
      <c r="B80" s="59"/>
      <c r="C80" s="10" t="s">
        <v>6</v>
      </c>
      <c r="D80" s="57" t="s">
        <v>7</v>
      </c>
      <c r="E80" s="57" t="s">
        <v>8</v>
      </c>
    </row>
    <row r="81" spans="1:5">
      <c r="A81" s="4"/>
      <c r="B81" s="59"/>
      <c r="C81" s="11" t="s">
        <v>10</v>
      </c>
      <c r="D81" s="58"/>
      <c r="E81" s="58"/>
    </row>
    <row r="82" spans="1:5" ht="15.75">
      <c r="A82" s="4"/>
      <c r="B82" s="25" t="s">
        <v>124</v>
      </c>
      <c r="C82" s="26" t="s">
        <v>31</v>
      </c>
      <c r="D82" s="27">
        <v>2773</v>
      </c>
      <c r="E82" s="27">
        <v>8550</v>
      </c>
    </row>
    <row r="83" spans="1:5" ht="15.75">
      <c r="A83" s="4"/>
      <c r="B83" s="25" t="s">
        <v>125</v>
      </c>
      <c r="C83" s="26" t="s">
        <v>31</v>
      </c>
      <c r="D83" s="27">
        <v>16370</v>
      </c>
      <c r="E83" s="27">
        <v>9328</v>
      </c>
    </row>
    <row r="84" spans="1:5" ht="15.75">
      <c r="A84" s="4"/>
      <c r="B84" s="25" t="s">
        <v>126</v>
      </c>
      <c r="C84" s="26" t="s">
        <v>31</v>
      </c>
      <c r="D84" s="27" t="s">
        <v>34</v>
      </c>
      <c r="E84" s="27" t="s">
        <v>34</v>
      </c>
    </row>
    <row r="85" spans="1:5" ht="15.75">
      <c r="A85" s="4"/>
      <c r="B85" s="25" t="s">
        <v>127</v>
      </c>
      <c r="C85" s="26" t="s">
        <v>31</v>
      </c>
      <c r="D85" s="27">
        <v>36961</v>
      </c>
      <c r="E85" s="27">
        <v>0</v>
      </c>
    </row>
    <row r="86" spans="1:5" ht="15.75">
      <c r="A86" s="4"/>
      <c r="B86" s="25" t="s">
        <v>128</v>
      </c>
      <c r="C86" s="26" t="s">
        <v>129</v>
      </c>
      <c r="D86" s="27">
        <v>3</v>
      </c>
      <c r="E86" s="27">
        <v>1</v>
      </c>
    </row>
    <row r="87" spans="1:5" ht="15.75">
      <c r="A87" s="4"/>
      <c r="B87" s="25" t="s">
        <v>130</v>
      </c>
      <c r="C87" s="26" t="s">
        <v>31</v>
      </c>
      <c r="D87" s="27">
        <v>2853</v>
      </c>
      <c r="E87" s="27">
        <v>10985</v>
      </c>
    </row>
    <row r="88" spans="1:5" ht="15.75">
      <c r="A88" s="4"/>
      <c r="B88" s="25" t="s">
        <v>131</v>
      </c>
      <c r="C88" s="26" t="s">
        <v>31</v>
      </c>
      <c r="D88" s="27">
        <v>1288</v>
      </c>
      <c r="E88" s="27">
        <v>1645</v>
      </c>
    </row>
    <row r="89" spans="1:5" ht="15.75">
      <c r="A89" s="4"/>
      <c r="B89" s="25" t="s">
        <v>132</v>
      </c>
      <c r="C89" s="26" t="s">
        <v>31</v>
      </c>
      <c r="D89" s="27">
        <f>SUM(D82:D88)-D86</f>
        <v>60245</v>
      </c>
      <c r="E89" s="27">
        <f>SUM(E82:E88)-E86</f>
        <v>30508</v>
      </c>
    </row>
    <row r="90" spans="1:5">
      <c r="A90" s="4"/>
      <c r="E90" s="4" t="s">
        <v>133</v>
      </c>
    </row>
    <row r="91" spans="1:5">
      <c r="A91" s="4"/>
      <c r="B91" s="20" t="s">
        <v>134</v>
      </c>
    </row>
    <row r="92" spans="1:5">
      <c r="A92" s="4"/>
      <c r="B92" s="21" t="s">
        <v>135</v>
      </c>
    </row>
    <row r="93" spans="1:5">
      <c r="A93" s="4"/>
      <c r="B93" s="59"/>
      <c r="C93" s="10" t="s">
        <v>6</v>
      </c>
      <c r="D93" s="57" t="s">
        <v>7</v>
      </c>
      <c r="E93" s="57" t="s">
        <v>8</v>
      </c>
    </row>
    <row r="94" spans="1:5">
      <c r="A94" s="4"/>
      <c r="B94" s="59"/>
      <c r="C94" s="11" t="s">
        <v>10</v>
      </c>
      <c r="D94" s="58"/>
      <c r="E94" s="58"/>
    </row>
    <row r="95" spans="1:5" ht="26.25">
      <c r="A95" s="4"/>
      <c r="B95" s="12" t="s">
        <v>136</v>
      </c>
      <c r="C95" s="12" t="s">
        <v>137</v>
      </c>
      <c r="D95" s="52">
        <v>20</v>
      </c>
      <c r="E95" s="52">
        <v>20</v>
      </c>
    </row>
    <row r="96" spans="1:5" ht="26.25">
      <c r="A96" s="4"/>
      <c r="B96" s="12" t="s">
        <v>138</v>
      </c>
      <c r="C96" s="12" t="s">
        <v>129</v>
      </c>
      <c r="D96" s="22">
        <v>2034</v>
      </c>
      <c r="E96" s="22">
        <v>2034</v>
      </c>
    </row>
    <row r="97" spans="1:7" ht="26.25">
      <c r="A97" s="4"/>
      <c r="B97" s="12" t="s">
        <v>139</v>
      </c>
      <c r="C97" s="12" t="s">
        <v>129</v>
      </c>
      <c r="D97" s="22">
        <v>911</v>
      </c>
      <c r="E97" s="22">
        <v>911</v>
      </c>
    </row>
    <row r="98" spans="1:7" ht="15.75">
      <c r="A98" s="4"/>
      <c r="B98" s="12" t="s">
        <v>140</v>
      </c>
      <c r="C98" s="12" t="s">
        <v>129</v>
      </c>
      <c r="D98" s="52">
        <v>22</v>
      </c>
      <c r="E98" s="52">
        <v>22</v>
      </c>
    </row>
    <row r="99" spans="1:7" ht="15.75">
      <c r="A99" s="4"/>
      <c r="B99" s="12" t="s">
        <v>141</v>
      </c>
      <c r="C99" s="12" t="s">
        <v>142</v>
      </c>
      <c r="D99" s="52">
        <v>6.2089999999999996</v>
      </c>
      <c r="E99" s="52">
        <v>6.2089999999999996</v>
      </c>
      <c r="F99" s="28"/>
    </row>
    <row r="100" spans="1:7" ht="15.75">
      <c r="A100" s="4"/>
      <c r="B100" s="12" t="s">
        <v>143</v>
      </c>
      <c r="C100" s="12" t="s">
        <v>129</v>
      </c>
      <c r="D100" s="52">
        <v>0</v>
      </c>
      <c r="E100" s="52">
        <v>0</v>
      </c>
    </row>
    <row r="101" spans="1:7" ht="26.25">
      <c r="A101" s="4"/>
      <c r="B101" s="12" t="s">
        <v>144</v>
      </c>
      <c r="C101" s="12" t="s">
        <v>129</v>
      </c>
      <c r="D101" s="52">
        <v>0</v>
      </c>
      <c r="E101" s="52">
        <v>0</v>
      </c>
    </row>
    <row r="102" spans="1:7">
      <c r="A102" s="4"/>
    </row>
    <row r="103" spans="1:7">
      <c r="A103" s="4"/>
      <c r="B103" s="20" t="s">
        <v>145</v>
      </c>
    </row>
    <row r="104" spans="1:7">
      <c r="A104" s="4"/>
      <c r="B104" s="21" t="s">
        <v>146</v>
      </c>
    </row>
    <row r="105" spans="1:7" ht="25.5">
      <c r="A105" s="4"/>
      <c r="B105" s="53" t="s">
        <v>147</v>
      </c>
      <c r="C105" s="53" t="s">
        <v>148</v>
      </c>
      <c r="D105" s="53" t="s">
        <v>149</v>
      </c>
      <c r="E105" s="53" t="s">
        <v>150</v>
      </c>
    </row>
    <row r="106" spans="1:7" ht="15.75">
      <c r="A106" s="4"/>
      <c r="B106" s="29" t="s">
        <v>151</v>
      </c>
      <c r="C106" s="30"/>
      <c r="D106" s="30"/>
      <c r="E106" s="30"/>
    </row>
    <row r="107" spans="1:7">
      <c r="A107" s="4"/>
    </row>
    <row r="108" spans="1:7">
      <c r="A108" s="31" t="s">
        <v>152</v>
      </c>
    </row>
    <row r="109" spans="1:7">
      <c r="A109" s="21" t="s">
        <v>153</v>
      </c>
    </row>
    <row r="110" spans="1:7" ht="89.25">
      <c r="A110" s="52"/>
      <c r="B110" s="32" t="s">
        <v>154</v>
      </c>
      <c r="C110" s="32" t="s">
        <v>155</v>
      </c>
      <c r="D110" s="32" t="s">
        <v>156</v>
      </c>
      <c r="E110" s="32" t="s">
        <v>157</v>
      </c>
      <c r="F110" s="32" t="s">
        <v>158</v>
      </c>
      <c r="G110" s="32" t="s">
        <v>159</v>
      </c>
    </row>
    <row r="111" spans="1:7" ht="15.75">
      <c r="A111" s="33"/>
      <c r="B111" s="34" t="s">
        <v>160</v>
      </c>
      <c r="C111" s="35"/>
      <c r="D111" s="35"/>
      <c r="E111" s="35"/>
      <c r="F111" s="35"/>
      <c r="G111" s="35"/>
    </row>
    <row r="112" spans="1:7">
      <c r="A112" s="12" t="s">
        <v>161</v>
      </c>
      <c r="B112" s="30"/>
      <c r="C112" s="30">
        <f>SUM(C111:C111)</f>
        <v>0</v>
      </c>
      <c r="D112" s="30"/>
      <c r="E112" s="30"/>
      <c r="F112" s="30">
        <f>SUM(F111:F111)</f>
        <v>0</v>
      </c>
      <c r="G112" s="30">
        <f>SUM(G111:G111)</f>
        <v>0</v>
      </c>
    </row>
    <row r="113" spans="1:7">
      <c r="A113" s="4"/>
    </row>
    <row r="114" spans="1:7">
      <c r="A114" s="31" t="s">
        <v>162</v>
      </c>
    </row>
    <row r="115" spans="1:7">
      <c r="A115" s="21" t="s">
        <v>163</v>
      </c>
    </row>
    <row r="116" spans="1:7" ht="79.5" customHeight="1">
      <c r="A116" s="52"/>
      <c r="B116" s="32" t="s">
        <v>164</v>
      </c>
      <c r="C116" s="32" t="s">
        <v>165</v>
      </c>
      <c r="D116" s="32" t="s">
        <v>156</v>
      </c>
      <c r="E116" s="32" t="s">
        <v>157</v>
      </c>
      <c r="F116" s="32" t="s">
        <v>166</v>
      </c>
      <c r="G116" s="32" t="s">
        <v>159</v>
      </c>
    </row>
    <row r="117" spans="1:7">
      <c r="A117" s="30"/>
      <c r="B117" s="30" t="s">
        <v>167</v>
      </c>
      <c r="C117" s="30">
        <v>40</v>
      </c>
      <c r="D117" s="30"/>
      <c r="E117" s="30">
        <v>0</v>
      </c>
      <c r="F117" s="30">
        <v>5960</v>
      </c>
      <c r="G117" s="36">
        <v>1899.5712000000001</v>
      </c>
    </row>
    <row r="118" spans="1:7">
      <c r="A118" s="30"/>
      <c r="B118" s="30" t="s">
        <v>168</v>
      </c>
      <c r="C118" s="30">
        <v>40</v>
      </c>
      <c r="D118" s="30"/>
      <c r="E118" s="30">
        <v>0</v>
      </c>
      <c r="F118" s="37">
        <v>6031.05</v>
      </c>
      <c r="G118" s="36">
        <v>1922.2162560000002</v>
      </c>
    </row>
    <row r="119" spans="1:7">
      <c r="A119" s="30"/>
      <c r="B119" s="30" t="s">
        <v>169</v>
      </c>
      <c r="C119" s="30">
        <v>32</v>
      </c>
      <c r="D119" s="30"/>
      <c r="E119" s="30">
        <v>0</v>
      </c>
      <c r="F119" s="30">
        <v>4884</v>
      </c>
      <c r="G119" s="36">
        <v>1556.6284800000001</v>
      </c>
    </row>
    <row r="120" spans="1:7">
      <c r="A120" s="30"/>
      <c r="B120" s="30" t="s">
        <v>170</v>
      </c>
      <c r="C120" s="30">
        <v>34</v>
      </c>
      <c r="D120" s="30">
        <v>34</v>
      </c>
      <c r="E120" s="30">
        <v>0</v>
      </c>
      <c r="F120" s="30">
        <v>4884</v>
      </c>
      <c r="G120" s="36">
        <v>1556.6284800000001</v>
      </c>
    </row>
    <row r="121" spans="1:7">
      <c r="A121" s="30"/>
      <c r="B121" s="30" t="s">
        <v>171</v>
      </c>
      <c r="C121" s="30">
        <v>40</v>
      </c>
      <c r="D121" s="30"/>
      <c r="E121" s="30">
        <v>0</v>
      </c>
      <c r="F121" s="30">
        <v>5866</v>
      </c>
      <c r="G121" s="36">
        <v>1869.6115199999999</v>
      </c>
    </row>
    <row r="122" spans="1:7">
      <c r="A122" s="30"/>
      <c r="B122" s="30" t="s">
        <v>172</v>
      </c>
      <c r="C122" s="30">
        <v>44</v>
      </c>
      <c r="D122" s="30"/>
      <c r="E122" s="30">
        <v>0</v>
      </c>
      <c r="F122" s="30">
        <v>6249</v>
      </c>
      <c r="G122" s="36">
        <v>1991.68128</v>
      </c>
    </row>
    <row r="123" spans="1:7">
      <c r="A123" s="30"/>
      <c r="B123" s="30" t="s">
        <v>173</v>
      </c>
      <c r="C123" s="30">
        <v>44</v>
      </c>
      <c r="D123" s="30"/>
      <c r="E123" s="30">
        <v>0</v>
      </c>
      <c r="F123" s="30">
        <v>6228</v>
      </c>
      <c r="G123" s="36">
        <v>1984.9881599999999</v>
      </c>
    </row>
    <row r="124" spans="1:7">
      <c r="A124" s="30"/>
      <c r="B124" s="30" t="s">
        <v>174</v>
      </c>
      <c r="C124" s="30">
        <v>44</v>
      </c>
      <c r="D124" s="30"/>
      <c r="E124" s="30">
        <v>0</v>
      </c>
      <c r="F124" s="30">
        <v>6342</v>
      </c>
      <c r="G124" s="36">
        <v>2021.3222399999997</v>
      </c>
    </row>
    <row r="125" spans="1:7">
      <c r="A125" s="30"/>
      <c r="B125" s="30" t="s">
        <v>175</v>
      </c>
      <c r="C125" s="30">
        <v>44</v>
      </c>
      <c r="D125" s="30"/>
      <c r="E125" s="30">
        <v>0</v>
      </c>
      <c r="F125" s="30">
        <v>6229</v>
      </c>
      <c r="G125" s="36">
        <v>1985.3068799999999</v>
      </c>
    </row>
    <row r="126" spans="1:7">
      <c r="A126" s="30"/>
      <c r="B126" s="30" t="s">
        <v>176</v>
      </c>
      <c r="C126" s="30">
        <v>44</v>
      </c>
      <c r="D126" s="30"/>
      <c r="E126" s="30">
        <v>0</v>
      </c>
      <c r="F126" s="30">
        <v>6159</v>
      </c>
      <c r="G126" s="36">
        <v>1962.9964799999998</v>
      </c>
    </row>
    <row r="127" spans="1:7">
      <c r="A127" s="30"/>
      <c r="B127" s="30" t="s">
        <v>177</v>
      </c>
      <c r="C127" s="30">
        <v>44</v>
      </c>
      <c r="D127" s="30"/>
      <c r="E127" s="30">
        <v>0</v>
      </c>
      <c r="F127" s="30">
        <v>6218</v>
      </c>
      <c r="G127" s="36">
        <v>1981.80096</v>
      </c>
    </row>
    <row r="128" spans="1:7">
      <c r="A128" s="30"/>
      <c r="B128" s="30" t="s">
        <v>178</v>
      </c>
      <c r="C128" s="30">
        <v>44</v>
      </c>
      <c r="D128" s="30">
        <v>44</v>
      </c>
      <c r="E128" s="30">
        <v>0</v>
      </c>
      <c r="F128" s="30">
        <v>6229</v>
      </c>
      <c r="G128" s="36">
        <v>1985.3068799999999</v>
      </c>
    </row>
    <row r="129" spans="1:7">
      <c r="A129" s="30"/>
      <c r="B129" s="30" t="s">
        <v>179</v>
      </c>
      <c r="C129" s="30">
        <v>44</v>
      </c>
      <c r="D129" s="30"/>
      <c r="E129" s="30">
        <v>0</v>
      </c>
      <c r="F129" s="30">
        <v>6159</v>
      </c>
      <c r="G129" s="36">
        <v>1962.9964799999998</v>
      </c>
    </row>
    <row r="130" spans="1:7">
      <c r="A130" s="30"/>
      <c r="B130" s="30" t="s">
        <v>180</v>
      </c>
      <c r="C130" s="30">
        <v>44</v>
      </c>
      <c r="D130" s="30"/>
      <c r="E130" s="30">
        <v>0</v>
      </c>
      <c r="F130" s="30">
        <v>6226</v>
      </c>
      <c r="G130" s="36">
        <v>1984.3507199999999</v>
      </c>
    </row>
    <row r="131" spans="1:7">
      <c r="A131" s="30"/>
      <c r="B131" s="30" t="s">
        <v>181</v>
      </c>
      <c r="C131" s="30">
        <v>44</v>
      </c>
      <c r="D131" s="30"/>
      <c r="E131" s="30">
        <v>0</v>
      </c>
      <c r="F131" s="30">
        <v>6200</v>
      </c>
      <c r="G131" s="36">
        <v>1976.0640000000001</v>
      </c>
    </row>
    <row r="132" spans="1:7">
      <c r="A132" s="30"/>
      <c r="B132" s="30" t="s">
        <v>182</v>
      </c>
      <c r="C132" s="30">
        <v>44</v>
      </c>
      <c r="D132" s="30"/>
      <c r="E132" s="30">
        <v>0</v>
      </c>
      <c r="F132" s="30">
        <v>6190</v>
      </c>
      <c r="G132" s="36">
        <v>1972.8767999999998</v>
      </c>
    </row>
    <row r="133" spans="1:7">
      <c r="A133" s="30"/>
      <c r="B133" s="30" t="s">
        <v>183</v>
      </c>
      <c r="C133" s="30">
        <v>44</v>
      </c>
      <c r="D133" s="30"/>
      <c r="E133" s="30">
        <v>0</v>
      </c>
      <c r="F133" s="30">
        <v>6188</v>
      </c>
      <c r="G133" s="36">
        <v>1972.2393599999998</v>
      </c>
    </row>
    <row r="134" spans="1:7">
      <c r="A134" s="30"/>
      <c r="B134" s="30" t="s">
        <v>184</v>
      </c>
      <c r="C134" s="30">
        <v>44</v>
      </c>
      <c r="D134" s="30">
        <v>43</v>
      </c>
      <c r="E134" s="30">
        <v>0</v>
      </c>
      <c r="F134" s="30">
        <v>6239</v>
      </c>
      <c r="G134" s="36">
        <v>1988.4940800000002</v>
      </c>
    </row>
    <row r="135" spans="1:7">
      <c r="A135" s="30"/>
      <c r="B135" s="30" t="s">
        <v>185</v>
      </c>
      <c r="C135" s="30">
        <v>23</v>
      </c>
      <c r="D135" s="30"/>
      <c r="E135" s="30">
        <v>0</v>
      </c>
      <c r="F135" s="30">
        <v>3475</v>
      </c>
      <c r="G135" s="36">
        <v>1107.5519999999999</v>
      </c>
    </row>
    <row r="136" spans="1:7">
      <c r="A136" s="30"/>
      <c r="B136" s="30" t="s">
        <v>186</v>
      </c>
      <c r="C136" s="30">
        <v>60</v>
      </c>
      <c r="D136" s="30">
        <v>60</v>
      </c>
      <c r="E136" s="30">
        <v>0</v>
      </c>
      <c r="F136" s="30">
        <v>7300</v>
      </c>
      <c r="G136" s="36">
        <v>2326.6559999999999</v>
      </c>
    </row>
    <row r="137" spans="1:7">
      <c r="A137" s="30"/>
      <c r="B137" s="30" t="s">
        <v>187</v>
      </c>
      <c r="C137" s="30">
        <v>61</v>
      </c>
      <c r="D137" s="30"/>
      <c r="E137" s="30">
        <v>0</v>
      </c>
      <c r="F137" s="30">
        <v>7292</v>
      </c>
      <c r="G137" s="36">
        <v>2324.1062399999996</v>
      </c>
    </row>
    <row r="138" spans="1:7">
      <c r="A138" s="30"/>
      <c r="B138" s="30" t="s">
        <v>188</v>
      </c>
      <c r="C138" s="30">
        <v>90</v>
      </c>
      <c r="D138" s="30"/>
      <c r="E138" s="30">
        <v>0</v>
      </c>
      <c r="F138" s="30">
        <v>13430</v>
      </c>
      <c r="G138" s="36">
        <v>4280.4096</v>
      </c>
    </row>
    <row r="139" spans="1:7">
      <c r="A139" s="30"/>
      <c r="B139" s="30" t="s">
        <v>189</v>
      </c>
      <c r="C139" s="30">
        <v>16</v>
      </c>
      <c r="D139" s="30">
        <v>16</v>
      </c>
      <c r="E139" s="30">
        <v>0</v>
      </c>
      <c r="F139" s="30">
        <v>2286</v>
      </c>
      <c r="G139" s="36">
        <v>728.59391999999991</v>
      </c>
    </row>
    <row r="140" spans="1:7">
      <c r="A140" s="30"/>
      <c r="B140" s="30" t="s">
        <v>190</v>
      </c>
      <c r="C140" s="30">
        <v>15</v>
      </c>
      <c r="D140" s="30">
        <v>15</v>
      </c>
      <c r="E140" s="30">
        <v>0</v>
      </c>
      <c r="F140" s="30">
        <v>2286</v>
      </c>
      <c r="G140" s="36">
        <v>728.59391999999991</v>
      </c>
    </row>
    <row r="141" spans="1:7">
      <c r="A141" s="30"/>
      <c r="B141" s="30" t="s">
        <v>191</v>
      </c>
      <c r="C141" s="30">
        <v>16</v>
      </c>
      <c r="D141" s="30">
        <v>16</v>
      </c>
      <c r="E141" s="30">
        <v>0</v>
      </c>
      <c r="F141" s="30">
        <v>2286</v>
      </c>
      <c r="G141" s="36">
        <v>728.59391999999991</v>
      </c>
    </row>
    <row r="142" spans="1:7">
      <c r="A142" s="30"/>
      <c r="B142" s="30" t="s">
        <v>192</v>
      </c>
      <c r="C142" s="30">
        <v>30</v>
      </c>
      <c r="D142" s="30">
        <v>30</v>
      </c>
      <c r="E142" s="30">
        <v>0</v>
      </c>
      <c r="F142" s="30">
        <v>4420</v>
      </c>
      <c r="G142" s="36">
        <v>1408.7423999999999</v>
      </c>
    </row>
    <row r="143" spans="1:7">
      <c r="A143" s="30"/>
      <c r="B143" s="30" t="s">
        <v>193</v>
      </c>
      <c r="C143" s="30">
        <v>30</v>
      </c>
      <c r="D143" s="30">
        <v>30</v>
      </c>
      <c r="E143" s="30">
        <v>0</v>
      </c>
      <c r="F143" s="30">
        <v>4420</v>
      </c>
      <c r="G143" s="36">
        <v>1408.7423999999999</v>
      </c>
    </row>
    <row r="144" spans="1:7">
      <c r="A144" s="30"/>
      <c r="B144" s="30" t="s">
        <v>194</v>
      </c>
      <c r="C144" s="30">
        <v>31</v>
      </c>
      <c r="D144" s="30"/>
      <c r="E144" s="30">
        <v>0</v>
      </c>
      <c r="F144" s="30">
        <v>4420</v>
      </c>
      <c r="G144" s="36">
        <v>1408.7423999999999</v>
      </c>
    </row>
    <row r="145" spans="1:8">
      <c r="A145" s="30"/>
      <c r="B145" s="30" t="s">
        <v>195</v>
      </c>
      <c r="C145" s="30">
        <v>15</v>
      </c>
      <c r="D145" s="30">
        <v>15</v>
      </c>
      <c r="E145" s="30">
        <v>0</v>
      </c>
      <c r="F145" s="30">
        <v>2210</v>
      </c>
      <c r="G145" s="36">
        <v>704.37119999999993</v>
      </c>
    </row>
    <row r="146" spans="1:8">
      <c r="A146" s="30"/>
      <c r="B146" s="30" t="s">
        <v>196</v>
      </c>
      <c r="C146" s="30">
        <v>15</v>
      </c>
      <c r="D146" s="30">
        <v>15</v>
      </c>
      <c r="E146" s="30">
        <v>0</v>
      </c>
      <c r="F146" s="30">
        <v>2210</v>
      </c>
      <c r="G146" s="36">
        <v>704.37119999999993</v>
      </c>
    </row>
    <row r="147" spans="1:8">
      <c r="A147" s="30"/>
      <c r="B147" s="30" t="s">
        <v>197</v>
      </c>
      <c r="C147" s="30">
        <v>15</v>
      </c>
      <c r="D147" s="30">
        <v>15</v>
      </c>
      <c r="E147" s="30">
        <v>0</v>
      </c>
      <c r="F147" s="30">
        <v>2210</v>
      </c>
      <c r="G147" s="36">
        <v>704.37119999999993</v>
      </c>
    </row>
    <row r="148" spans="1:8">
      <c r="A148" s="30"/>
      <c r="B148" s="30" t="s">
        <v>198</v>
      </c>
      <c r="C148" s="30">
        <v>15</v>
      </c>
      <c r="D148" s="30">
        <v>15</v>
      </c>
      <c r="E148" s="30">
        <v>0</v>
      </c>
      <c r="F148" s="30">
        <v>2210</v>
      </c>
      <c r="G148" s="36">
        <v>704.37119999999993</v>
      </c>
    </row>
    <row r="149" spans="1:8">
      <c r="A149" s="30"/>
      <c r="B149" s="30" t="s">
        <v>199</v>
      </c>
      <c r="C149" s="30">
        <v>11</v>
      </c>
      <c r="D149" s="30"/>
      <c r="E149" s="30">
        <v>0</v>
      </c>
      <c r="F149" s="30">
        <v>1582</v>
      </c>
      <c r="G149" s="36">
        <v>504.21503999999999</v>
      </c>
    </row>
    <row r="150" spans="1:8">
      <c r="A150" s="30"/>
      <c r="B150" s="30" t="s">
        <v>200</v>
      </c>
      <c r="C150" s="30">
        <v>11</v>
      </c>
      <c r="D150" s="30"/>
      <c r="E150" s="30">
        <v>0</v>
      </c>
      <c r="F150" s="30">
        <v>1581</v>
      </c>
      <c r="G150" s="36">
        <v>503.89632</v>
      </c>
    </row>
    <row r="151" spans="1:8">
      <c r="A151" s="30"/>
      <c r="B151" s="30" t="s">
        <v>201</v>
      </c>
      <c r="C151" s="30">
        <v>11</v>
      </c>
      <c r="D151" s="30"/>
      <c r="E151" s="30">
        <v>0</v>
      </c>
      <c r="F151" s="30">
        <v>1582</v>
      </c>
      <c r="G151" s="36">
        <v>504.21503999999999</v>
      </c>
    </row>
    <row r="152" spans="1:8">
      <c r="A152" s="30"/>
      <c r="B152" s="30" t="s">
        <v>202</v>
      </c>
      <c r="C152" s="30">
        <v>11</v>
      </c>
      <c r="D152" s="30"/>
      <c r="E152" s="30">
        <v>0</v>
      </c>
      <c r="F152" s="30">
        <v>1581</v>
      </c>
      <c r="G152" s="36">
        <v>503.89632</v>
      </c>
    </row>
    <row r="153" spans="1:8">
      <c r="A153" s="30"/>
      <c r="B153" s="30" t="s">
        <v>203</v>
      </c>
      <c r="C153" s="30">
        <v>11</v>
      </c>
      <c r="D153" s="30">
        <v>11</v>
      </c>
      <c r="E153" s="30">
        <v>0</v>
      </c>
      <c r="F153" s="30">
        <v>1582</v>
      </c>
      <c r="G153" s="36">
        <v>504.21503999999999</v>
      </c>
    </row>
    <row r="154" spans="1:8">
      <c r="A154" s="30"/>
      <c r="B154" s="30" t="s">
        <v>204</v>
      </c>
      <c r="C154" s="30">
        <v>11</v>
      </c>
      <c r="D154" s="30">
        <v>11</v>
      </c>
      <c r="E154" s="30">
        <v>0</v>
      </c>
      <c r="F154" s="30">
        <v>1581</v>
      </c>
      <c r="G154" s="36">
        <v>503.89632</v>
      </c>
    </row>
    <row r="155" spans="1:8">
      <c r="A155" s="30"/>
      <c r="B155" s="30" t="s">
        <v>205</v>
      </c>
      <c r="C155" s="30"/>
      <c r="D155" s="30"/>
      <c r="E155" s="30"/>
      <c r="F155" s="30"/>
      <c r="G155" s="36"/>
      <c r="H155" s="38"/>
    </row>
    <row r="156" spans="1:8">
      <c r="A156" s="30"/>
      <c r="B156" s="30" t="s">
        <v>206</v>
      </c>
      <c r="C156" s="30">
        <v>10</v>
      </c>
      <c r="D156" s="30">
        <v>10</v>
      </c>
      <c r="E156" s="30">
        <v>0</v>
      </c>
      <c r="F156" s="30">
        <v>1401</v>
      </c>
      <c r="G156" s="36">
        <v>446.52671999999995</v>
      </c>
      <c r="H156" s="38"/>
    </row>
    <row r="157" spans="1:8">
      <c r="A157" s="30"/>
      <c r="B157" s="30" t="s">
        <v>207</v>
      </c>
      <c r="C157" s="30">
        <v>11</v>
      </c>
      <c r="D157" s="30">
        <v>11</v>
      </c>
      <c r="E157" s="30">
        <v>0</v>
      </c>
      <c r="F157" s="30">
        <v>1877</v>
      </c>
      <c r="G157" s="36">
        <v>598.23743999999999</v>
      </c>
      <c r="H157" s="38"/>
    </row>
    <row r="158" spans="1:8">
      <c r="A158" s="30"/>
      <c r="B158" s="30" t="s">
        <v>208</v>
      </c>
      <c r="C158" s="30">
        <v>12</v>
      </c>
      <c r="D158" s="30">
        <v>12</v>
      </c>
      <c r="E158" s="30">
        <v>0</v>
      </c>
      <c r="F158" s="30">
        <v>1546</v>
      </c>
      <c r="G158" s="36">
        <v>492.74111999999991</v>
      </c>
      <c r="H158" s="38"/>
    </row>
    <row r="159" spans="1:8">
      <c r="A159" s="30"/>
      <c r="B159" s="30" t="s">
        <v>209</v>
      </c>
      <c r="C159" s="30">
        <v>11</v>
      </c>
      <c r="D159" s="30">
        <v>11</v>
      </c>
      <c r="E159" s="30">
        <v>0</v>
      </c>
      <c r="F159" s="30">
        <v>1724</v>
      </c>
      <c r="G159" s="36">
        <v>549.47327999999993</v>
      </c>
      <c r="H159" s="38"/>
    </row>
    <row r="160" spans="1:8">
      <c r="A160" s="30"/>
      <c r="B160" s="30" t="s">
        <v>210</v>
      </c>
      <c r="C160" s="30">
        <v>11</v>
      </c>
      <c r="D160" s="30">
        <v>11</v>
      </c>
      <c r="E160" s="30">
        <v>0</v>
      </c>
      <c r="F160" s="30">
        <v>1731</v>
      </c>
      <c r="G160" s="36">
        <v>551.70432000000005</v>
      </c>
      <c r="H160" s="38"/>
    </row>
    <row r="161" spans="1:8">
      <c r="A161" s="30"/>
      <c r="B161" s="30" t="s">
        <v>211</v>
      </c>
      <c r="C161" s="30">
        <v>14</v>
      </c>
      <c r="D161" s="30">
        <v>14</v>
      </c>
      <c r="E161" s="30">
        <v>0</v>
      </c>
      <c r="F161" s="30">
        <v>2010</v>
      </c>
      <c r="G161" s="36">
        <v>640.6271999999999</v>
      </c>
      <c r="H161" s="38"/>
    </row>
    <row r="162" spans="1:8">
      <c r="A162" s="30"/>
      <c r="B162" s="30" t="s">
        <v>212</v>
      </c>
      <c r="C162" s="30">
        <v>11</v>
      </c>
      <c r="D162" s="30">
        <v>11</v>
      </c>
      <c r="E162" s="30">
        <v>0</v>
      </c>
      <c r="F162" s="30">
        <v>1893</v>
      </c>
      <c r="G162" s="36">
        <v>603.33695999999998</v>
      </c>
      <c r="H162" s="38"/>
    </row>
    <row r="163" spans="1:8">
      <c r="A163" s="30"/>
      <c r="B163" s="30" t="s">
        <v>213</v>
      </c>
      <c r="C163" s="30">
        <v>11</v>
      </c>
      <c r="D163" s="30">
        <v>11</v>
      </c>
      <c r="E163" s="30">
        <v>0</v>
      </c>
      <c r="F163" s="30">
        <v>1846</v>
      </c>
      <c r="G163" s="36">
        <v>588.3571199999999</v>
      </c>
      <c r="H163" s="38"/>
    </row>
    <row r="164" spans="1:8">
      <c r="A164" s="30"/>
      <c r="B164" s="30" t="s">
        <v>214</v>
      </c>
      <c r="C164" s="30">
        <v>18</v>
      </c>
      <c r="D164" s="30">
        <v>18</v>
      </c>
      <c r="E164" s="30">
        <v>0</v>
      </c>
      <c r="F164" s="30">
        <v>2267</v>
      </c>
      <c r="G164" s="36">
        <v>722.53823999999997</v>
      </c>
      <c r="H164" s="38"/>
    </row>
    <row r="165" spans="1:8">
      <c r="A165" s="30"/>
      <c r="B165" s="30" t="s">
        <v>215</v>
      </c>
      <c r="C165" s="30">
        <v>87</v>
      </c>
      <c r="D165" s="30"/>
      <c r="E165" s="30">
        <v>0</v>
      </c>
      <c r="F165" s="30">
        <v>12737</v>
      </c>
      <c r="G165" s="36">
        <v>4059.5366399999998</v>
      </c>
      <c r="H165" s="38"/>
    </row>
    <row r="166" spans="1:8">
      <c r="A166" s="30"/>
      <c r="B166" s="30" t="s">
        <v>216</v>
      </c>
      <c r="C166" s="30">
        <v>82</v>
      </c>
      <c r="D166" s="30">
        <v>82</v>
      </c>
      <c r="E166" s="30">
        <v>0</v>
      </c>
      <c r="F166" s="30">
        <v>12283</v>
      </c>
      <c r="G166" s="36">
        <v>3914.8377599999999</v>
      </c>
    </row>
    <row r="167" spans="1:8">
      <c r="A167" s="30"/>
      <c r="B167" s="30" t="s">
        <v>217</v>
      </c>
      <c r="C167" s="30">
        <v>81</v>
      </c>
      <c r="D167" s="30">
        <v>80</v>
      </c>
      <c r="E167" s="30">
        <v>0</v>
      </c>
      <c r="F167" s="30">
        <v>10711</v>
      </c>
      <c r="G167" s="36">
        <v>3413.8099200000001</v>
      </c>
    </row>
    <row r="168" spans="1:8">
      <c r="A168" s="30"/>
      <c r="B168" s="30" t="s">
        <v>218</v>
      </c>
      <c r="C168" s="30">
        <v>44</v>
      </c>
      <c r="D168" s="30">
        <v>44</v>
      </c>
      <c r="E168" s="30">
        <v>0</v>
      </c>
      <c r="F168" s="30">
        <v>7332</v>
      </c>
      <c r="G168" s="36">
        <v>2336.8550399999999</v>
      </c>
    </row>
    <row r="169" spans="1:8">
      <c r="A169" s="30"/>
      <c r="B169" s="30" t="s">
        <v>219</v>
      </c>
      <c r="C169" s="30">
        <v>8</v>
      </c>
      <c r="D169" s="30">
        <v>8</v>
      </c>
      <c r="E169" s="30">
        <v>0</v>
      </c>
      <c r="F169" s="30">
        <v>2836</v>
      </c>
      <c r="G169" s="36">
        <v>903.88992000000007</v>
      </c>
    </row>
    <row r="170" spans="1:8">
      <c r="A170" s="30"/>
      <c r="B170" s="30" t="s">
        <v>220</v>
      </c>
      <c r="C170" s="30">
        <v>14</v>
      </c>
      <c r="D170" s="30">
        <v>14</v>
      </c>
      <c r="E170" s="30">
        <v>0</v>
      </c>
      <c r="F170" s="30">
        <v>2094</v>
      </c>
      <c r="G170" s="36">
        <v>667.39967999999999</v>
      </c>
    </row>
    <row r="171" spans="1:8">
      <c r="A171" s="30"/>
      <c r="B171" s="30" t="s">
        <v>221</v>
      </c>
      <c r="C171" s="30">
        <v>14</v>
      </c>
      <c r="D171" s="30">
        <v>14</v>
      </c>
      <c r="E171" s="30">
        <v>0</v>
      </c>
      <c r="F171" s="30">
        <v>2094</v>
      </c>
      <c r="G171" s="36">
        <v>667.39967999999999</v>
      </c>
    </row>
    <row r="172" spans="1:8">
      <c r="A172" s="30"/>
      <c r="B172" s="30" t="s">
        <v>222</v>
      </c>
      <c r="C172" s="30">
        <v>14</v>
      </c>
      <c r="D172" s="30"/>
      <c r="E172" s="30">
        <v>0</v>
      </c>
      <c r="F172" s="30">
        <v>2134</v>
      </c>
      <c r="G172" s="36">
        <v>680.14847999999995</v>
      </c>
    </row>
    <row r="173" spans="1:8">
      <c r="A173" s="30"/>
      <c r="B173" s="30" t="s">
        <v>223</v>
      </c>
      <c r="C173" s="30">
        <v>14</v>
      </c>
      <c r="D173" s="30"/>
      <c r="E173" s="30">
        <v>0</v>
      </c>
      <c r="F173" s="30">
        <v>2098</v>
      </c>
      <c r="G173" s="36">
        <v>668.67455999999993</v>
      </c>
    </row>
    <row r="174" spans="1:8">
      <c r="A174" s="30"/>
      <c r="B174" s="30" t="s">
        <v>224</v>
      </c>
      <c r="C174" s="30">
        <v>14</v>
      </c>
      <c r="D174" s="30"/>
      <c r="E174" s="30">
        <v>0</v>
      </c>
      <c r="F174" s="30">
        <v>2088</v>
      </c>
      <c r="G174" s="36">
        <v>665.48735999999997</v>
      </c>
    </row>
    <row r="175" spans="1:8">
      <c r="A175" s="30"/>
      <c r="B175" s="30" t="s">
        <v>225</v>
      </c>
      <c r="C175" s="30">
        <v>14</v>
      </c>
      <c r="D175" s="30"/>
      <c r="E175" s="30">
        <v>0</v>
      </c>
      <c r="F175" s="30">
        <v>2088</v>
      </c>
      <c r="G175" s="36">
        <v>665.48735999999997</v>
      </c>
    </row>
    <row r="176" spans="1:8">
      <c r="A176" s="30"/>
      <c r="B176" s="30" t="s">
        <v>226</v>
      </c>
      <c r="C176" s="30">
        <v>14</v>
      </c>
      <c r="D176" s="30"/>
      <c r="E176" s="30">
        <v>0</v>
      </c>
      <c r="F176" s="30">
        <v>2098</v>
      </c>
      <c r="G176" s="36">
        <v>668.67455999999993</v>
      </c>
    </row>
    <row r="177" spans="1:8">
      <c r="A177" s="30"/>
      <c r="B177" s="30" t="s">
        <v>227</v>
      </c>
      <c r="C177" s="30">
        <v>14</v>
      </c>
      <c r="D177" s="30"/>
      <c r="E177" s="30">
        <v>0</v>
      </c>
      <c r="F177" s="30">
        <v>2098</v>
      </c>
      <c r="G177" s="36">
        <v>668.67455999999993</v>
      </c>
    </row>
    <row r="178" spans="1:8">
      <c r="A178" s="30"/>
      <c r="B178" s="30" t="s">
        <v>228</v>
      </c>
      <c r="C178" s="30">
        <v>15</v>
      </c>
      <c r="D178" s="30"/>
      <c r="E178" s="30">
        <v>0</v>
      </c>
      <c r="F178" s="30">
        <v>2295</v>
      </c>
      <c r="G178" s="36">
        <v>731.46239999999989</v>
      </c>
    </row>
    <row r="179" spans="1:8">
      <c r="A179" s="30"/>
      <c r="B179" s="30" t="s">
        <v>229</v>
      </c>
      <c r="C179" s="30">
        <v>15</v>
      </c>
      <c r="D179" s="30"/>
      <c r="E179" s="30">
        <v>0</v>
      </c>
      <c r="F179" s="30">
        <v>2295</v>
      </c>
      <c r="G179" s="36">
        <v>731.46239999999989</v>
      </c>
    </row>
    <row r="180" spans="1:8">
      <c r="A180" s="30"/>
      <c r="B180" s="30" t="s">
        <v>230</v>
      </c>
      <c r="C180" s="30">
        <v>15</v>
      </c>
      <c r="D180" s="30">
        <v>15</v>
      </c>
      <c r="E180" s="30">
        <v>0</v>
      </c>
      <c r="F180" s="30">
        <v>2295</v>
      </c>
      <c r="G180" s="36">
        <v>731.46239999999989</v>
      </c>
    </row>
    <row r="181" spans="1:8">
      <c r="A181" s="30"/>
      <c r="B181" s="30" t="s">
        <v>231</v>
      </c>
      <c r="C181" s="30">
        <v>15</v>
      </c>
      <c r="D181" s="30">
        <v>15</v>
      </c>
      <c r="E181" s="30">
        <v>0</v>
      </c>
      <c r="F181" s="30">
        <v>2295</v>
      </c>
      <c r="G181" s="36">
        <v>731.46239999999989</v>
      </c>
    </row>
    <row r="182" spans="1:8">
      <c r="A182" s="30"/>
      <c r="B182" s="30" t="s">
        <v>232</v>
      </c>
      <c r="C182" s="30">
        <v>15</v>
      </c>
      <c r="D182" s="30">
        <v>15</v>
      </c>
      <c r="E182" s="30">
        <v>0</v>
      </c>
      <c r="F182" s="30">
        <v>2295</v>
      </c>
      <c r="G182" s="36">
        <v>731.46239999999989</v>
      </c>
    </row>
    <row r="183" spans="1:8">
      <c r="A183" s="30"/>
      <c r="B183" s="30" t="s">
        <v>233</v>
      </c>
      <c r="C183" s="30">
        <v>15</v>
      </c>
      <c r="D183" s="30">
        <v>15</v>
      </c>
      <c r="E183" s="30">
        <v>0</v>
      </c>
      <c r="F183" s="30">
        <v>2295</v>
      </c>
      <c r="G183" s="36">
        <v>731.46239999999989</v>
      </c>
    </row>
    <row r="184" spans="1:8">
      <c r="A184" s="30"/>
      <c r="B184" s="30" t="s">
        <v>234</v>
      </c>
      <c r="C184" s="30"/>
      <c r="D184" s="30"/>
      <c r="E184" s="30"/>
      <c r="F184" s="30">
        <v>3830</v>
      </c>
      <c r="G184" s="36">
        <v>0</v>
      </c>
      <c r="H184" s="38"/>
    </row>
    <row r="185" spans="1:8">
      <c r="A185" s="30"/>
      <c r="B185" s="30" t="s">
        <v>235</v>
      </c>
      <c r="C185" s="30">
        <v>15</v>
      </c>
      <c r="D185" s="30">
        <v>15</v>
      </c>
      <c r="E185" s="30">
        <v>0</v>
      </c>
      <c r="F185" s="30">
        <v>1915</v>
      </c>
      <c r="G185" s="36">
        <v>610.34879999999998</v>
      </c>
      <c r="H185" s="38"/>
    </row>
    <row r="186" spans="1:8">
      <c r="A186" s="30"/>
      <c r="B186" s="30" t="s">
        <v>236</v>
      </c>
      <c r="C186" s="30">
        <v>15</v>
      </c>
      <c r="D186" s="30">
        <v>15</v>
      </c>
      <c r="E186" s="30">
        <v>0</v>
      </c>
      <c r="F186" s="30">
        <v>1915</v>
      </c>
      <c r="G186" s="36">
        <v>610.34879999999998</v>
      </c>
      <c r="H186" s="38"/>
    </row>
    <row r="187" spans="1:8">
      <c r="A187" s="30"/>
      <c r="B187" s="30" t="s">
        <v>237</v>
      </c>
      <c r="C187" s="30"/>
      <c r="D187" s="30"/>
      <c r="E187" s="30"/>
      <c r="F187" s="30">
        <v>3830</v>
      </c>
      <c r="G187" s="36">
        <v>0</v>
      </c>
      <c r="H187" s="38"/>
    </row>
    <row r="188" spans="1:8">
      <c r="A188" s="30"/>
      <c r="B188" s="30" t="s">
        <v>238</v>
      </c>
      <c r="C188" s="30">
        <v>15</v>
      </c>
      <c r="D188" s="30">
        <v>15</v>
      </c>
      <c r="E188" s="30">
        <v>0</v>
      </c>
      <c r="F188" s="30">
        <v>1915</v>
      </c>
      <c r="G188" s="36">
        <v>610.34879999999998</v>
      </c>
      <c r="H188" s="38"/>
    </row>
    <row r="189" spans="1:8">
      <c r="A189" s="30"/>
      <c r="B189" s="30" t="s">
        <v>239</v>
      </c>
      <c r="C189" s="30">
        <v>15</v>
      </c>
      <c r="D189" s="30">
        <v>15</v>
      </c>
      <c r="E189" s="30">
        <v>0</v>
      </c>
      <c r="F189" s="30">
        <v>1915</v>
      </c>
      <c r="G189" s="36">
        <v>610.34879999999998</v>
      </c>
      <c r="H189" s="38"/>
    </row>
    <row r="190" spans="1:8">
      <c r="A190" s="30"/>
      <c r="B190" s="30" t="s">
        <v>240</v>
      </c>
      <c r="C190" s="30">
        <v>15</v>
      </c>
      <c r="D190" s="30">
        <v>15</v>
      </c>
      <c r="E190" s="30">
        <v>0</v>
      </c>
      <c r="F190" s="30">
        <v>2295</v>
      </c>
      <c r="G190" s="36">
        <v>731.46239999999989</v>
      </c>
    </row>
    <row r="191" spans="1:8">
      <c r="A191" s="30"/>
      <c r="B191" s="30" t="s">
        <v>241</v>
      </c>
      <c r="C191" s="30">
        <v>15</v>
      </c>
      <c r="D191" s="30">
        <v>15</v>
      </c>
      <c r="E191" s="30">
        <v>0</v>
      </c>
      <c r="F191" s="30">
        <v>2295</v>
      </c>
      <c r="G191" s="36">
        <v>731.46239999999989</v>
      </c>
    </row>
    <row r="192" spans="1:8">
      <c r="A192" s="30"/>
      <c r="B192" s="30" t="s">
        <v>242</v>
      </c>
      <c r="C192" s="30">
        <v>15</v>
      </c>
      <c r="D192" s="30">
        <v>15</v>
      </c>
      <c r="E192" s="30">
        <v>0</v>
      </c>
      <c r="F192" s="30">
        <v>2295</v>
      </c>
      <c r="G192" s="36">
        <v>731.46239999999989</v>
      </c>
    </row>
    <row r="193" spans="1:7">
      <c r="A193" s="39"/>
      <c r="B193" s="30" t="s">
        <v>243</v>
      </c>
      <c r="C193" s="30">
        <v>15</v>
      </c>
      <c r="D193" s="30">
        <v>15</v>
      </c>
      <c r="E193" s="30">
        <v>0</v>
      </c>
      <c r="F193" s="30">
        <v>2295</v>
      </c>
      <c r="G193" s="36">
        <v>731.46239999999989</v>
      </c>
    </row>
    <row r="194" spans="1:7">
      <c r="A194" s="39"/>
      <c r="B194" s="30" t="s">
        <v>244</v>
      </c>
      <c r="C194" s="30">
        <v>40</v>
      </c>
      <c r="D194" s="30">
        <v>40</v>
      </c>
      <c r="E194" s="30">
        <v>0</v>
      </c>
      <c r="F194" s="30">
        <v>5768</v>
      </c>
      <c r="G194" s="36">
        <v>1838.3769600000001</v>
      </c>
    </row>
    <row r="195" spans="1:7">
      <c r="A195" s="39"/>
      <c r="B195" s="40" t="s">
        <v>245</v>
      </c>
      <c r="C195" s="30">
        <v>1</v>
      </c>
      <c r="D195" s="41" t="s">
        <v>34</v>
      </c>
      <c r="E195" s="30">
        <v>0</v>
      </c>
      <c r="F195" s="40">
        <v>905</v>
      </c>
      <c r="G195" s="37">
        <f t="shared" ref="G195:G217" si="0">F195*412/1000</f>
        <v>372.86</v>
      </c>
    </row>
    <row r="196" spans="1:7">
      <c r="A196" s="39"/>
      <c r="B196" s="30" t="s">
        <v>246</v>
      </c>
      <c r="C196" s="30">
        <v>1</v>
      </c>
      <c r="D196" s="41" t="s">
        <v>34</v>
      </c>
      <c r="E196" s="30">
        <v>0</v>
      </c>
      <c r="F196" s="30">
        <v>153</v>
      </c>
      <c r="G196" s="37">
        <f t="shared" si="0"/>
        <v>63.036000000000001</v>
      </c>
    </row>
    <row r="197" spans="1:7">
      <c r="A197" s="39"/>
      <c r="B197" s="30" t="s">
        <v>247</v>
      </c>
      <c r="C197" s="30">
        <v>1</v>
      </c>
      <c r="D197" s="41" t="s">
        <v>34</v>
      </c>
      <c r="E197" s="30">
        <v>0</v>
      </c>
      <c r="F197" s="30">
        <f>96+365+330</f>
        <v>791</v>
      </c>
      <c r="G197" s="37">
        <f t="shared" si="0"/>
        <v>325.892</v>
      </c>
    </row>
    <row r="198" spans="1:7">
      <c r="A198" s="39"/>
      <c r="B198" s="30" t="s">
        <v>248</v>
      </c>
      <c r="C198" s="30">
        <v>1</v>
      </c>
      <c r="D198" s="41" t="s">
        <v>34</v>
      </c>
      <c r="E198" s="30">
        <v>0</v>
      </c>
      <c r="F198" s="30">
        <v>3587</v>
      </c>
      <c r="G198" s="37">
        <f t="shared" si="0"/>
        <v>1477.8440000000001</v>
      </c>
    </row>
    <row r="199" spans="1:7">
      <c r="A199" s="39"/>
      <c r="B199" s="30" t="s">
        <v>249</v>
      </c>
      <c r="C199" s="30">
        <v>1</v>
      </c>
      <c r="D199" s="41" t="s">
        <v>34</v>
      </c>
      <c r="E199" s="30">
        <v>0</v>
      </c>
      <c r="F199" s="30">
        <v>2172</v>
      </c>
      <c r="G199" s="37">
        <f t="shared" si="0"/>
        <v>894.86400000000003</v>
      </c>
    </row>
    <row r="200" spans="1:7">
      <c r="A200" s="39"/>
      <c r="B200" s="30" t="s">
        <v>250</v>
      </c>
      <c r="C200" s="30">
        <v>1</v>
      </c>
      <c r="D200" s="41" t="s">
        <v>34</v>
      </c>
      <c r="E200" s="30">
        <v>0</v>
      </c>
      <c r="F200" s="30">
        <v>3438</v>
      </c>
      <c r="G200" s="37">
        <f t="shared" si="0"/>
        <v>1416.4559999999999</v>
      </c>
    </row>
    <row r="201" spans="1:7">
      <c r="A201" s="39"/>
      <c r="B201" s="30" t="s">
        <v>251</v>
      </c>
      <c r="C201" s="30">
        <v>1</v>
      </c>
      <c r="D201" s="41" t="s">
        <v>34</v>
      </c>
      <c r="E201" s="30">
        <v>0</v>
      </c>
      <c r="F201" s="30">
        <v>6397</v>
      </c>
      <c r="G201" s="37">
        <f t="shared" si="0"/>
        <v>2635.5639999999999</v>
      </c>
    </row>
    <row r="202" spans="1:7">
      <c r="A202" s="39"/>
      <c r="B202" s="30" t="s">
        <v>252</v>
      </c>
      <c r="C202" s="30">
        <v>1</v>
      </c>
      <c r="D202" s="41" t="s">
        <v>34</v>
      </c>
      <c r="E202" s="30">
        <v>0</v>
      </c>
      <c r="F202" s="30">
        <v>7237</v>
      </c>
      <c r="G202" s="37">
        <f t="shared" si="0"/>
        <v>2981.6439999999998</v>
      </c>
    </row>
    <row r="203" spans="1:7">
      <c r="A203" s="39"/>
      <c r="B203" s="30" t="s">
        <v>253</v>
      </c>
      <c r="C203" s="30">
        <v>5</v>
      </c>
      <c r="D203" s="41" t="s">
        <v>34</v>
      </c>
      <c r="E203" s="30">
        <v>0</v>
      </c>
      <c r="F203" s="30">
        <v>268</v>
      </c>
      <c r="G203" s="37">
        <f t="shared" si="0"/>
        <v>110.416</v>
      </c>
    </row>
    <row r="204" spans="1:7">
      <c r="A204" s="39"/>
      <c r="B204" s="42" t="s">
        <v>254</v>
      </c>
      <c r="C204" s="30">
        <v>1</v>
      </c>
      <c r="D204" s="41" t="s">
        <v>34</v>
      </c>
      <c r="E204" s="30">
        <v>0</v>
      </c>
      <c r="F204" s="30">
        <v>3434</v>
      </c>
      <c r="G204" s="37">
        <f t="shared" si="0"/>
        <v>1414.808</v>
      </c>
    </row>
    <row r="205" spans="1:7">
      <c r="A205" s="39"/>
      <c r="B205" s="30" t="s">
        <v>255</v>
      </c>
      <c r="C205" s="30">
        <v>1</v>
      </c>
      <c r="D205" s="41" t="s">
        <v>34</v>
      </c>
      <c r="E205" s="30">
        <v>0</v>
      </c>
      <c r="F205" s="30">
        <v>4721</v>
      </c>
      <c r="G205" s="37">
        <f t="shared" si="0"/>
        <v>1945.0519999999999</v>
      </c>
    </row>
    <row r="206" spans="1:7">
      <c r="A206" s="39"/>
      <c r="B206" s="30" t="s">
        <v>256</v>
      </c>
      <c r="C206" s="30">
        <v>1</v>
      </c>
      <c r="D206" s="41" t="s">
        <v>34</v>
      </c>
      <c r="E206" s="30">
        <v>0</v>
      </c>
      <c r="F206" s="30">
        <v>8541</v>
      </c>
      <c r="G206" s="37">
        <f t="shared" si="0"/>
        <v>3518.8919999999998</v>
      </c>
    </row>
    <row r="207" spans="1:7">
      <c r="A207" s="39"/>
      <c r="B207" s="30" t="s">
        <v>257</v>
      </c>
      <c r="C207" s="30">
        <v>1</v>
      </c>
      <c r="D207" s="41" t="s">
        <v>34</v>
      </c>
      <c r="E207" s="30">
        <v>0</v>
      </c>
      <c r="F207" s="30">
        <v>5000</v>
      </c>
      <c r="G207" s="37">
        <f t="shared" si="0"/>
        <v>2060</v>
      </c>
    </row>
    <row r="208" spans="1:7">
      <c r="A208" s="39"/>
      <c r="B208" s="30" t="s">
        <v>258</v>
      </c>
      <c r="C208" s="30">
        <v>1</v>
      </c>
      <c r="D208" s="41" t="s">
        <v>34</v>
      </c>
      <c r="E208" s="30">
        <v>0</v>
      </c>
      <c r="F208" s="30">
        <v>8749</v>
      </c>
      <c r="G208" s="37">
        <f t="shared" si="0"/>
        <v>3604.5880000000002</v>
      </c>
    </row>
    <row r="209" spans="1:7">
      <c r="A209" s="39"/>
      <c r="B209" s="30" t="s">
        <v>259</v>
      </c>
      <c r="C209" s="30">
        <v>1</v>
      </c>
      <c r="D209" s="41" t="s">
        <v>34</v>
      </c>
      <c r="E209" s="30">
        <v>0</v>
      </c>
      <c r="F209" s="30">
        <v>13880</v>
      </c>
      <c r="G209" s="37">
        <f t="shared" si="0"/>
        <v>5718.56</v>
      </c>
    </row>
    <row r="210" spans="1:7">
      <c r="A210" s="39"/>
      <c r="B210" s="30" t="s">
        <v>260</v>
      </c>
      <c r="C210" s="30">
        <v>1</v>
      </c>
      <c r="D210" s="41" t="s">
        <v>34</v>
      </c>
      <c r="E210" s="30">
        <v>0</v>
      </c>
      <c r="F210" s="30">
        <v>1047</v>
      </c>
      <c r="G210" s="37">
        <f t="shared" si="0"/>
        <v>431.36399999999998</v>
      </c>
    </row>
    <row r="211" spans="1:7">
      <c r="A211" s="39"/>
      <c r="B211" s="30" t="s">
        <v>261</v>
      </c>
      <c r="C211" s="30">
        <v>1</v>
      </c>
      <c r="D211" s="41" t="s">
        <v>34</v>
      </c>
      <c r="E211" s="30">
        <v>0</v>
      </c>
      <c r="F211" s="30">
        <v>5034</v>
      </c>
      <c r="G211" s="37">
        <f t="shared" si="0"/>
        <v>2074.0079999999998</v>
      </c>
    </row>
    <row r="212" spans="1:7">
      <c r="A212" s="39"/>
      <c r="B212" s="30" t="s">
        <v>262</v>
      </c>
      <c r="C212" s="30">
        <v>2</v>
      </c>
      <c r="D212" s="41" t="s">
        <v>34</v>
      </c>
      <c r="E212" s="30">
        <v>0</v>
      </c>
      <c r="F212" s="30">
        <v>24000</v>
      </c>
      <c r="G212" s="37">
        <f t="shared" si="0"/>
        <v>9888</v>
      </c>
    </row>
    <row r="213" spans="1:7">
      <c r="A213" s="39"/>
      <c r="B213" s="30" t="s">
        <v>263</v>
      </c>
      <c r="C213" s="30">
        <v>1</v>
      </c>
      <c r="D213" s="41" t="s">
        <v>34</v>
      </c>
      <c r="E213" s="30">
        <v>0</v>
      </c>
      <c r="F213" s="30">
        <v>3395</v>
      </c>
      <c r="G213" s="37">
        <f t="shared" si="0"/>
        <v>1398.74</v>
      </c>
    </row>
    <row r="214" spans="1:7">
      <c r="A214" s="39"/>
      <c r="B214" s="30" t="s">
        <v>264</v>
      </c>
      <c r="C214" s="30">
        <v>1</v>
      </c>
      <c r="D214" s="41" t="s">
        <v>34</v>
      </c>
      <c r="E214" s="30">
        <v>0</v>
      </c>
      <c r="F214" s="30">
        <v>3395</v>
      </c>
      <c r="G214" s="37">
        <f t="shared" si="0"/>
        <v>1398.74</v>
      </c>
    </row>
    <row r="215" spans="1:7">
      <c r="A215" s="39"/>
      <c r="B215" s="30" t="s">
        <v>265</v>
      </c>
      <c r="C215" s="30">
        <v>1</v>
      </c>
      <c r="D215" s="41" t="s">
        <v>34</v>
      </c>
      <c r="E215" s="30">
        <v>0</v>
      </c>
      <c r="F215" s="30">
        <v>3000</v>
      </c>
      <c r="G215" s="37">
        <f t="shared" si="0"/>
        <v>1236</v>
      </c>
    </row>
    <row r="216" spans="1:7">
      <c r="A216" s="39"/>
      <c r="B216" s="42" t="s">
        <v>266</v>
      </c>
      <c r="C216" s="30">
        <v>1</v>
      </c>
      <c r="D216" s="41" t="s">
        <v>34</v>
      </c>
      <c r="E216" s="30">
        <v>0</v>
      </c>
      <c r="F216" s="40">
        <v>506</v>
      </c>
      <c r="G216" s="37">
        <f t="shared" si="0"/>
        <v>208.47200000000001</v>
      </c>
    </row>
    <row r="217" spans="1:7">
      <c r="A217" s="39"/>
      <c r="B217" s="42" t="s">
        <v>267</v>
      </c>
      <c r="C217" s="30">
        <v>4</v>
      </c>
      <c r="D217" s="41" t="s">
        <v>34</v>
      </c>
      <c r="E217" s="30">
        <v>0</v>
      </c>
      <c r="F217" s="30">
        <f>318+174+73+141</f>
        <v>706</v>
      </c>
      <c r="G217" s="37">
        <f t="shared" si="0"/>
        <v>290.87200000000001</v>
      </c>
    </row>
    <row r="218" spans="1:7">
      <c r="A218" s="4"/>
      <c r="B218" s="43"/>
      <c r="C218" s="38"/>
      <c r="D218" s="44"/>
      <c r="E218" s="38"/>
      <c r="F218" s="38"/>
      <c r="G218" s="45"/>
    </row>
    <row r="219" spans="1:7">
      <c r="A219" s="31" t="s">
        <v>268</v>
      </c>
    </row>
    <row r="220" spans="1:7">
      <c r="A220" s="21" t="s">
        <v>269</v>
      </c>
    </row>
    <row r="221" spans="1:7" ht="15.75">
      <c r="A221" s="52"/>
      <c r="B221" s="32" t="s">
        <v>164</v>
      </c>
    </row>
    <row r="222" spans="1:7" ht="102">
      <c r="A222" s="30"/>
      <c r="B222" s="30"/>
      <c r="C222" s="32" t="s">
        <v>270</v>
      </c>
      <c r="D222" s="32" t="s">
        <v>271</v>
      </c>
      <c r="E222" s="32" t="s">
        <v>272</v>
      </c>
      <c r="F222" s="32" t="s">
        <v>273</v>
      </c>
      <c r="G222" s="32" t="s">
        <v>274</v>
      </c>
    </row>
    <row r="223" spans="1:7">
      <c r="A223" s="30"/>
      <c r="B223" s="30" t="s">
        <v>167</v>
      </c>
      <c r="C223" s="46">
        <v>1489.32</v>
      </c>
      <c r="D223" s="46">
        <v>1075.77</v>
      </c>
      <c r="E223" s="37">
        <v>180.49832214765098</v>
      </c>
      <c r="F223" s="30">
        <v>40</v>
      </c>
      <c r="G223" s="30">
        <v>40</v>
      </c>
    </row>
    <row r="224" spans="1:7">
      <c r="A224" s="30"/>
      <c r="B224" s="30" t="s">
        <v>168</v>
      </c>
      <c r="C224" s="46">
        <v>1380</v>
      </c>
      <c r="D224" s="46">
        <v>1017.92</v>
      </c>
      <c r="E224" s="37">
        <v>168.77989736447219</v>
      </c>
      <c r="F224" s="30">
        <v>40</v>
      </c>
      <c r="G224" s="30">
        <v>40</v>
      </c>
    </row>
    <row r="225" spans="1:7">
      <c r="A225" s="30"/>
      <c r="B225" s="30" t="s">
        <v>169</v>
      </c>
      <c r="C225" s="46">
        <v>1117</v>
      </c>
      <c r="D225" s="46">
        <v>760.68999999999994</v>
      </c>
      <c r="E225" s="37">
        <v>155.75143325143324</v>
      </c>
      <c r="F225" s="30">
        <v>32</v>
      </c>
      <c r="G225" s="30">
        <v>32</v>
      </c>
    </row>
    <row r="226" spans="1:7">
      <c r="A226" s="30"/>
      <c r="B226" s="30" t="s">
        <v>170</v>
      </c>
      <c r="C226" s="46">
        <v>1161</v>
      </c>
      <c r="D226" s="46">
        <v>868.38000000000011</v>
      </c>
      <c r="E226" s="37">
        <v>177.80098280098284</v>
      </c>
      <c r="F226" s="30">
        <v>0</v>
      </c>
      <c r="G226" s="30">
        <v>34</v>
      </c>
    </row>
    <row r="227" spans="1:7">
      <c r="A227" s="30"/>
      <c r="B227" s="30" t="s">
        <v>171</v>
      </c>
      <c r="C227" s="46">
        <v>1257.3</v>
      </c>
      <c r="D227" s="46">
        <v>924.81000000000006</v>
      </c>
      <c r="E227" s="37">
        <v>157.65598363450391</v>
      </c>
      <c r="F227" s="30">
        <v>40</v>
      </c>
      <c r="G227" s="30">
        <v>40</v>
      </c>
    </row>
    <row r="228" spans="1:7">
      <c r="A228" s="30"/>
      <c r="B228" s="30" t="s">
        <v>172</v>
      </c>
      <c r="C228" s="46">
        <v>1168.94</v>
      </c>
      <c r="D228" s="46">
        <v>843.21</v>
      </c>
      <c r="E228" s="37">
        <v>134.93518963034089</v>
      </c>
      <c r="F228" s="30">
        <v>44</v>
      </c>
      <c r="G228" s="30">
        <v>44</v>
      </c>
    </row>
    <row r="229" spans="1:7">
      <c r="A229" s="30"/>
      <c r="B229" s="30" t="s">
        <v>173</v>
      </c>
      <c r="C229" s="46">
        <v>1198.3399999999999</v>
      </c>
      <c r="D229" s="46">
        <v>853.92</v>
      </c>
      <c r="E229" s="37">
        <v>137.10982658959537</v>
      </c>
      <c r="F229" s="30">
        <v>44</v>
      </c>
      <c r="G229" s="30">
        <v>44</v>
      </c>
    </row>
    <row r="230" spans="1:7">
      <c r="A230" s="30"/>
      <c r="B230" s="30" t="s">
        <v>174</v>
      </c>
      <c r="C230" s="46">
        <v>1421</v>
      </c>
      <c r="D230" s="46">
        <v>977.79</v>
      </c>
      <c r="E230" s="37">
        <v>154.17691579943235</v>
      </c>
      <c r="F230" s="30">
        <v>44</v>
      </c>
      <c r="G230" s="30">
        <v>44</v>
      </c>
    </row>
    <row r="231" spans="1:7">
      <c r="A231" s="30"/>
      <c r="B231" s="30" t="s">
        <v>175</v>
      </c>
      <c r="C231" s="46">
        <v>1331.1599999999999</v>
      </c>
      <c r="D231" s="46">
        <v>909.18</v>
      </c>
      <c r="E231" s="37">
        <v>145.95922298924384</v>
      </c>
      <c r="F231" s="30">
        <v>44</v>
      </c>
      <c r="G231" s="30">
        <v>44</v>
      </c>
    </row>
    <row r="232" spans="1:7">
      <c r="A232" s="30"/>
      <c r="B232" s="30" t="s">
        <v>176</v>
      </c>
      <c r="C232" s="46">
        <v>1378</v>
      </c>
      <c r="D232" s="46">
        <v>1062.24</v>
      </c>
      <c r="E232" s="37">
        <v>172.46955674622504</v>
      </c>
      <c r="F232" s="30">
        <v>44</v>
      </c>
      <c r="G232" s="30">
        <v>44</v>
      </c>
    </row>
    <row r="233" spans="1:7">
      <c r="A233" s="30"/>
      <c r="B233" s="30" t="s">
        <v>177</v>
      </c>
      <c r="C233" s="46">
        <v>1434</v>
      </c>
      <c r="D233" s="46">
        <v>1132.95</v>
      </c>
      <c r="E233" s="37">
        <v>182.20488903184304</v>
      </c>
      <c r="F233" s="30">
        <v>44</v>
      </c>
      <c r="G233" s="30">
        <v>44</v>
      </c>
    </row>
    <row r="234" spans="1:7">
      <c r="A234" s="30"/>
      <c r="B234" s="30" t="s">
        <v>178</v>
      </c>
      <c r="C234" s="46">
        <v>1883.8000000000002</v>
      </c>
      <c r="D234" s="46">
        <v>1505.92</v>
      </c>
      <c r="E234" s="37">
        <v>241.75951196018625</v>
      </c>
      <c r="F234" s="30">
        <v>0</v>
      </c>
      <c r="G234" s="30">
        <v>44</v>
      </c>
    </row>
    <row r="235" spans="1:7">
      <c r="A235" s="30"/>
      <c r="B235" s="30" t="s">
        <v>179</v>
      </c>
      <c r="C235" s="46">
        <v>1572.5769999999998</v>
      </c>
      <c r="D235" s="46">
        <v>1192.7619999999997</v>
      </c>
      <c r="E235" s="37">
        <v>193.66163338204248</v>
      </c>
      <c r="F235" s="30">
        <v>44</v>
      </c>
      <c r="G235" s="30">
        <v>44</v>
      </c>
    </row>
    <row r="236" spans="1:7">
      <c r="A236" s="30"/>
      <c r="B236" s="30" t="s">
        <v>180</v>
      </c>
      <c r="C236" s="46">
        <v>1572.0000000000002</v>
      </c>
      <c r="D236" s="46">
        <v>1229.1200000000001</v>
      </c>
      <c r="E236" s="37">
        <v>197.41728236427886</v>
      </c>
      <c r="F236" s="30">
        <v>44</v>
      </c>
      <c r="G236" s="30">
        <v>44</v>
      </c>
    </row>
    <row r="237" spans="1:7">
      <c r="A237" s="30"/>
      <c r="B237" s="30" t="s">
        <v>181</v>
      </c>
      <c r="C237" s="46">
        <v>1437</v>
      </c>
      <c r="D237" s="46">
        <v>1104.74</v>
      </c>
      <c r="E237" s="37">
        <v>178.18387096774194</v>
      </c>
      <c r="F237" s="30">
        <v>44</v>
      </c>
      <c r="G237" s="30">
        <v>44</v>
      </c>
    </row>
    <row r="238" spans="1:7">
      <c r="A238" s="30"/>
      <c r="B238" s="30" t="s">
        <v>182</v>
      </c>
      <c r="C238" s="46">
        <v>1386</v>
      </c>
      <c r="D238" s="46">
        <v>978.99999999999989</v>
      </c>
      <c r="E238" s="37">
        <v>158.15831987075927</v>
      </c>
      <c r="F238" s="30">
        <v>44</v>
      </c>
      <c r="G238" s="30">
        <v>44</v>
      </c>
    </row>
    <row r="239" spans="1:7">
      <c r="A239" s="30"/>
      <c r="B239" s="30" t="s">
        <v>183</v>
      </c>
      <c r="C239" s="46">
        <v>1205</v>
      </c>
      <c r="D239" s="46">
        <v>888.16</v>
      </c>
      <c r="E239" s="37">
        <v>143.52941176470588</v>
      </c>
      <c r="F239" s="30">
        <v>44</v>
      </c>
      <c r="G239" s="30">
        <v>44</v>
      </c>
    </row>
    <row r="240" spans="1:7">
      <c r="A240" s="30"/>
      <c r="B240" s="30" t="s">
        <v>184</v>
      </c>
      <c r="C240" s="46">
        <v>1944.4300000000003</v>
      </c>
      <c r="D240" s="46">
        <v>1592.9600000000003</v>
      </c>
      <c r="E240" s="37">
        <v>255.32296842442705</v>
      </c>
      <c r="F240" s="30">
        <v>1</v>
      </c>
      <c r="G240" s="30">
        <v>42</v>
      </c>
    </row>
    <row r="241" spans="1:7">
      <c r="A241" s="30"/>
      <c r="B241" s="30" t="s">
        <v>185</v>
      </c>
      <c r="C241" s="46">
        <v>518</v>
      </c>
      <c r="D241" s="46">
        <v>310.5</v>
      </c>
      <c r="E241" s="37">
        <v>89.352517985611513</v>
      </c>
      <c r="F241" s="30">
        <v>23</v>
      </c>
      <c r="G241" s="30">
        <v>23</v>
      </c>
    </row>
    <row r="242" spans="1:7">
      <c r="A242" s="30"/>
      <c r="B242" s="30" t="s">
        <v>186</v>
      </c>
      <c r="C242" s="46">
        <v>1886.4</v>
      </c>
      <c r="D242" s="46">
        <v>1325.47</v>
      </c>
      <c r="E242" s="37">
        <v>181.57123287671234</v>
      </c>
      <c r="F242" s="30">
        <v>0</v>
      </c>
      <c r="G242" s="30">
        <v>60</v>
      </c>
    </row>
    <row r="243" spans="1:7">
      <c r="A243" s="30"/>
      <c r="B243" s="30" t="s">
        <v>187</v>
      </c>
      <c r="C243" s="46">
        <v>1378.16</v>
      </c>
      <c r="D243" s="46">
        <v>839.90000000000009</v>
      </c>
      <c r="E243" s="37">
        <v>115.18102029621505</v>
      </c>
      <c r="F243" s="30">
        <v>61</v>
      </c>
      <c r="G243" s="30">
        <v>60</v>
      </c>
    </row>
    <row r="244" spans="1:7">
      <c r="A244" s="30"/>
      <c r="B244" s="30" t="s">
        <v>188</v>
      </c>
      <c r="C244" s="46">
        <v>2284.2999999999997</v>
      </c>
      <c r="D244" s="46">
        <v>1493.8</v>
      </c>
      <c r="E244" s="37">
        <v>111.22859270290394</v>
      </c>
      <c r="F244" s="30">
        <v>90</v>
      </c>
      <c r="G244" s="30">
        <v>90</v>
      </c>
    </row>
    <row r="245" spans="1:7">
      <c r="A245" s="30"/>
      <c r="B245" s="30" t="s">
        <v>189</v>
      </c>
      <c r="C245" s="46">
        <v>499</v>
      </c>
      <c r="D245" s="46">
        <v>499</v>
      </c>
      <c r="E245" s="37">
        <v>218.28521434820647</v>
      </c>
      <c r="F245" s="30">
        <v>0</v>
      </c>
      <c r="G245" s="30">
        <v>16</v>
      </c>
    </row>
    <row r="246" spans="1:7">
      <c r="A246" s="30"/>
      <c r="B246" s="30" t="s">
        <v>190</v>
      </c>
      <c r="C246" s="46">
        <v>498</v>
      </c>
      <c r="D246" s="46">
        <v>498</v>
      </c>
      <c r="E246" s="37">
        <v>217.8477690288714</v>
      </c>
      <c r="F246" s="30">
        <v>0</v>
      </c>
      <c r="G246" s="30">
        <v>15</v>
      </c>
    </row>
    <row r="247" spans="1:7">
      <c r="A247" s="30"/>
      <c r="B247" s="30" t="s">
        <v>191</v>
      </c>
      <c r="C247" s="46">
        <v>534</v>
      </c>
      <c r="D247" s="46">
        <v>534</v>
      </c>
      <c r="E247" s="37">
        <v>233.59580052493439</v>
      </c>
      <c r="F247" s="30">
        <v>0</v>
      </c>
      <c r="G247" s="30">
        <v>16</v>
      </c>
    </row>
    <row r="248" spans="1:7">
      <c r="A248" s="30"/>
      <c r="B248" s="30" t="s">
        <v>192</v>
      </c>
      <c r="C248" s="46">
        <v>1004.8399999999998</v>
      </c>
      <c r="D248" s="46">
        <v>684.95999999999981</v>
      </c>
      <c r="E248" s="37">
        <v>154.96832579185516</v>
      </c>
      <c r="F248" s="30">
        <v>0</v>
      </c>
      <c r="G248" s="30">
        <v>30</v>
      </c>
    </row>
    <row r="249" spans="1:7">
      <c r="A249" s="30"/>
      <c r="B249" s="30" t="s">
        <v>193</v>
      </c>
      <c r="C249" s="46">
        <v>1200.96</v>
      </c>
      <c r="D249" s="46">
        <v>928.21</v>
      </c>
      <c r="E249" s="37">
        <v>210.00226244343892</v>
      </c>
      <c r="F249" s="30">
        <v>0</v>
      </c>
      <c r="G249" s="30">
        <v>30</v>
      </c>
    </row>
    <row r="250" spans="1:7">
      <c r="A250" s="30"/>
      <c r="B250" s="30" t="s">
        <v>194</v>
      </c>
      <c r="C250" s="46">
        <v>940.2120000000001</v>
      </c>
      <c r="D250" s="46">
        <v>707.33200000000011</v>
      </c>
      <c r="E250" s="37">
        <v>160.0298642533937</v>
      </c>
      <c r="F250" s="30">
        <v>31</v>
      </c>
      <c r="G250" s="30">
        <v>31</v>
      </c>
    </row>
    <row r="251" spans="1:7">
      <c r="A251" s="30"/>
      <c r="B251" s="30" t="s">
        <v>195</v>
      </c>
      <c r="C251" s="46">
        <v>599</v>
      </c>
      <c r="D251" s="46">
        <v>432.78</v>
      </c>
      <c r="E251" s="37">
        <v>195.82805429864254</v>
      </c>
      <c r="F251" s="30">
        <v>0</v>
      </c>
      <c r="G251" s="30">
        <v>15</v>
      </c>
    </row>
    <row r="252" spans="1:7">
      <c r="A252" s="30"/>
      <c r="B252" s="30" t="s">
        <v>196</v>
      </c>
      <c r="C252" s="46">
        <v>441</v>
      </c>
      <c r="D252" s="46">
        <v>331.05</v>
      </c>
      <c r="E252" s="37">
        <v>149.79638009049776</v>
      </c>
      <c r="F252" s="30">
        <v>0</v>
      </c>
      <c r="G252" s="30">
        <v>15</v>
      </c>
    </row>
    <row r="253" spans="1:7">
      <c r="A253" s="30"/>
      <c r="B253" s="30" t="s">
        <v>197</v>
      </c>
      <c r="C253" s="46">
        <v>561</v>
      </c>
      <c r="D253" s="46">
        <v>417.85</v>
      </c>
      <c r="E253" s="37">
        <v>189.07239819004525</v>
      </c>
      <c r="F253" s="30">
        <v>0</v>
      </c>
      <c r="G253" s="30">
        <v>15</v>
      </c>
    </row>
    <row r="254" spans="1:7">
      <c r="A254" s="30"/>
      <c r="B254" s="30" t="s">
        <v>198</v>
      </c>
      <c r="C254" s="46">
        <v>515.79999999999995</v>
      </c>
      <c r="D254" s="46">
        <v>399.75</v>
      </c>
      <c r="E254" s="37">
        <v>180.88235294117646</v>
      </c>
      <c r="F254" s="30">
        <v>0</v>
      </c>
      <c r="G254" s="30">
        <v>15</v>
      </c>
    </row>
    <row r="255" spans="1:7">
      <c r="A255" s="30"/>
      <c r="B255" s="30" t="s">
        <v>199</v>
      </c>
      <c r="C255" s="46">
        <v>456</v>
      </c>
      <c r="D255" s="46">
        <v>408.17</v>
      </c>
      <c r="E255" s="37">
        <v>258.00884955752213</v>
      </c>
      <c r="F255" s="30">
        <v>11</v>
      </c>
      <c r="G255" s="30">
        <v>11</v>
      </c>
    </row>
    <row r="256" spans="1:7">
      <c r="A256" s="30"/>
      <c r="B256" s="30" t="s">
        <v>200</v>
      </c>
      <c r="C256" s="46">
        <v>306</v>
      </c>
      <c r="D256" s="46">
        <v>244.22000000000003</v>
      </c>
      <c r="E256" s="37">
        <v>154.471853257432</v>
      </c>
      <c r="F256" s="30">
        <v>11</v>
      </c>
      <c r="G256" s="30">
        <v>11</v>
      </c>
    </row>
    <row r="257" spans="1:7">
      <c r="A257" s="30"/>
      <c r="B257" s="30" t="s">
        <v>201</v>
      </c>
      <c r="C257" s="46">
        <v>258.61599999999999</v>
      </c>
      <c r="D257" s="46">
        <v>200.249</v>
      </c>
      <c r="E257" s="37">
        <v>126.5796460176991</v>
      </c>
      <c r="F257" s="30">
        <v>11</v>
      </c>
      <c r="G257" s="30">
        <v>11</v>
      </c>
    </row>
    <row r="258" spans="1:7">
      <c r="A258" s="30"/>
      <c r="B258" s="30" t="s">
        <v>202</v>
      </c>
      <c r="C258" s="46">
        <v>366.59699999999998</v>
      </c>
      <c r="D258" s="46">
        <v>266.59399999999999</v>
      </c>
      <c r="E258" s="37">
        <v>168.6236559139785</v>
      </c>
      <c r="F258" s="30">
        <v>11</v>
      </c>
      <c r="G258" s="30">
        <v>11</v>
      </c>
    </row>
    <row r="259" spans="1:7">
      <c r="A259" s="30"/>
      <c r="B259" s="30" t="s">
        <v>203</v>
      </c>
      <c r="C259" s="46">
        <v>339</v>
      </c>
      <c r="D259" s="46">
        <v>249.39999999999998</v>
      </c>
      <c r="E259" s="37">
        <v>157.64854614412135</v>
      </c>
      <c r="F259" s="30">
        <v>0</v>
      </c>
      <c r="G259" s="30">
        <v>11</v>
      </c>
    </row>
    <row r="260" spans="1:7">
      <c r="A260" s="30"/>
      <c r="B260" s="30" t="s">
        <v>204</v>
      </c>
      <c r="C260" s="46">
        <v>455.94999999999987</v>
      </c>
      <c r="D260" s="46">
        <v>388.24999999999989</v>
      </c>
      <c r="E260" s="37">
        <v>245.57242251739396</v>
      </c>
      <c r="F260" s="30">
        <v>0</v>
      </c>
      <c r="G260" s="30">
        <v>11</v>
      </c>
    </row>
    <row r="261" spans="1:7">
      <c r="A261" s="30"/>
      <c r="B261" s="30" t="s">
        <v>205</v>
      </c>
      <c r="C261" s="46"/>
      <c r="D261" s="46"/>
      <c r="E261" s="37"/>
      <c r="F261" s="30"/>
      <c r="G261" s="30">
        <v>109</v>
      </c>
    </row>
    <row r="262" spans="1:7">
      <c r="A262" s="30"/>
      <c r="B262" s="30" t="s">
        <v>206</v>
      </c>
      <c r="C262" s="46">
        <v>223</v>
      </c>
      <c r="D262" s="46">
        <v>223</v>
      </c>
      <c r="E262" s="37">
        <v>159.17201998572446</v>
      </c>
      <c r="F262" s="30">
        <v>0</v>
      </c>
      <c r="G262" s="47" t="s">
        <v>34</v>
      </c>
    </row>
    <row r="263" spans="1:7">
      <c r="A263" s="30"/>
      <c r="B263" s="30" t="s">
        <v>207</v>
      </c>
      <c r="C263" s="46">
        <v>373</v>
      </c>
      <c r="D263" s="46">
        <v>373</v>
      </c>
      <c r="E263" s="37">
        <v>198.72136387852956</v>
      </c>
      <c r="F263" s="30">
        <v>0</v>
      </c>
      <c r="G263" s="47" t="s">
        <v>34</v>
      </c>
    </row>
    <row r="264" spans="1:7">
      <c r="A264" s="30"/>
      <c r="B264" s="30" t="s">
        <v>208</v>
      </c>
      <c r="C264" s="46">
        <v>317</v>
      </c>
      <c r="D264" s="46">
        <v>317</v>
      </c>
      <c r="E264" s="37">
        <v>205.04527813712809</v>
      </c>
      <c r="F264" s="30">
        <v>0</v>
      </c>
      <c r="G264" s="47" t="s">
        <v>34</v>
      </c>
    </row>
    <row r="265" spans="1:7">
      <c r="A265" s="30"/>
      <c r="B265" s="30" t="s">
        <v>209</v>
      </c>
      <c r="C265" s="46">
        <v>307</v>
      </c>
      <c r="D265" s="46">
        <v>307</v>
      </c>
      <c r="E265" s="37">
        <v>178.07424593967517</v>
      </c>
      <c r="F265" s="30">
        <v>0</v>
      </c>
      <c r="G265" s="47" t="s">
        <v>34</v>
      </c>
    </row>
    <row r="266" spans="1:7">
      <c r="A266" s="30"/>
      <c r="B266" s="30" t="s">
        <v>210</v>
      </c>
      <c r="C266" s="46">
        <v>301</v>
      </c>
      <c r="D266" s="46">
        <v>301</v>
      </c>
      <c r="E266" s="37">
        <v>173.88792605430388</v>
      </c>
      <c r="F266" s="30">
        <v>0</v>
      </c>
      <c r="G266" s="47" t="s">
        <v>34</v>
      </c>
    </row>
    <row r="267" spans="1:7">
      <c r="A267" s="30"/>
      <c r="B267" s="30" t="s">
        <v>211</v>
      </c>
      <c r="C267" s="46">
        <v>355</v>
      </c>
      <c r="D267" s="46">
        <v>355</v>
      </c>
      <c r="E267" s="37">
        <v>176.61691542288557</v>
      </c>
      <c r="F267" s="30">
        <v>0</v>
      </c>
      <c r="G267" s="47" t="s">
        <v>34</v>
      </c>
    </row>
    <row r="268" spans="1:7">
      <c r="A268" s="30"/>
      <c r="B268" s="30" t="s">
        <v>212</v>
      </c>
      <c r="C268" s="46">
        <v>313</v>
      </c>
      <c r="D268" s="46">
        <v>313</v>
      </c>
      <c r="E268" s="37">
        <v>165.3460116217644</v>
      </c>
      <c r="F268" s="30">
        <v>0</v>
      </c>
      <c r="G268" s="47" t="s">
        <v>34</v>
      </c>
    </row>
    <row r="269" spans="1:7">
      <c r="A269" s="30"/>
      <c r="B269" s="30" t="s">
        <v>213</v>
      </c>
      <c r="C269" s="46">
        <v>341</v>
      </c>
      <c r="D269" s="46">
        <v>341</v>
      </c>
      <c r="E269" s="37">
        <v>184.72372697724811</v>
      </c>
      <c r="F269" s="30">
        <v>0</v>
      </c>
      <c r="G269" s="47" t="s">
        <v>34</v>
      </c>
    </row>
    <row r="270" spans="1:7">
      <c r="A270" s="30"/>
      <c r="B270" s="30" t="s">
        <v>214</v>
      </c>
      <c r="C270" s="46">
        <v>315</v>
      </c>
      <c r="D270" s="46">
        <v>315</v>
      </c>
      <c r="E270" s="37">
        <v>138.95015438906043</v>
      </c>
      <c r="F270" s="30">
        <v>0</v>
      </c>
      <c r="G270" s="47" t="s">
        <v>34</v>
      </c>
    </row>
    <row r="271" spans="1:7">
      <c r="A271" s="30"/>
      <c r="B271" s="30" t="s">
        <v>215</v>
      </c>
      <c r="C271" s="46">
        <v>2446.6539999999995</v>
      </c>
      <c r="D271" s="46">
        <v>1636.0399999999997</v>
      </c>
      <c r="E271" s="37">
        <v>128.44782915914263</v>
      </c>
      <c r="F271" s="30">
        <v>88</v>
      </c>
      <c r="G271" s="30">
        <v>80</v>
      </c>
    </row>
    <row r="272" spans="1:7">
      <c r="A272" s="30"/>
      <c r="B272" s="30" t="s">
        <v>216</v>
      </c>
      <c r="C272" s="46">
        <v>2781.6900000000005</v>
      </c>
      <c r="D272" s="46">
        <v>2063.0700000000002</v>
      </c>
      <c r="E272" s="37">
        <v>167.96141007897094</v>
      </c>
      <c r="F272" s="30">
        <v>1</v>
      </c>
      <c r="G272" s="30">
        <v>80</v>
      </c>
    </row>
    <row r="273" spans="1:7">
      <c r="A273" s="30"/>
      <c r="B273" s="30" t="s">
        <v>217</v>
      </c>
      <c r="C273" s="46">
        <v>2668</v>
      </c>
      <c r="D273" s="46">
        <v>1813.0200000000002</v>
      </c>
      <c r="E273" s="37">
        <v>169.26710857996454</v>
      </c>
      <c r="F273" s="30">
        <v>1</v>
      </c>
      <c r="G273" s="30">
        <v>80</v>
      </c>
    </row>
    <row r="274" spans="1:7">
      <c r="A274" s="30"/>
      <c r="B274" s="30" t="s">
        <v>218</v>
      </c>
      <c r="C274" s="46">
        <v>1352.3799999999999</v>
      </c>
      <c r="D274" s="46">
        <v>912.82999999999993</v>
      </c>
      <c r="E274" s="37">
        <v>124.49945444626296</v>
      </c>
      <c r="F274" s="30">
        <v>0</v>
      </c>
      <c r="G274" s="30">
        <v>44</v>
      </c>
    </row>
    <row r="275" spans="1:7">
      <c r="A275" s="30"/>
      <c r="B275" s="30" t="s">
        <v>219</v>
      </c>
      <c r="C275" s="46">
        <v>443.15999999999997</v>
      </c>
      <c r="D275" s="46">
        <v>443.15999999999997</v>
      </c>
      <c r="E275" s="37">
        <v>156.26234132581098</v>
      </c>
      <c r="F275" s="30">
        <v>0</v>
      </c>
      <c r="G275" s="30">
        <v>0</v>
      </c>
    </row>
    <row r="276" spans="1:7">
      <c r="A276" s="30"/>
      <c r="B276" s="30" t="s">
        <v>220</v>
      </c>
      <c r="C276" s="46">
        <v>633</v>
      </c>
      <c r="D276" s="46">
        <v>497.93000000000006</v>
      </c>
      <c r="E276" s="37">
        <v>237.78892072588351</v>
      </c>
      <c r="F276" s="30">
        <v>0</v>
      </c>
      <c r="G276" s="30">
        <v>14</v>
      </c>
    </row>
    <row r="277" spans="1:7">
      <c r="A277" s="30"/>
      <c r="B277" s="30" t="s">
        <v>221</v>
      </c>
      <c r="C277" s="46">
        <v>460</v>
      </c>
      <c r="D277" s="46">
        <v>381.37</v>
      </c>
      <c r="E277" s="37">
        <v>182.12511938872973</v>
      </c>
      <c r="F277" s="30">
        <v>0</v>
      </c>
      <c r="G277" s="30">
        <v>14</v>
      </c>
    </row>
    <row r="278" spans="1:7">
      <c r="A278" s="30"/>
      <c r="B278" s="30" t="s">
        <v>222</v>
      </c>
      <c r="C278" s="46">
        <v>320.87</v>
      </c>
      <c r="D278" s="46">
        <v>233.791</v>
      </c>
      <c r="E278" s="37">
        <v>109.55529522024366</v>
      </c>
      <c r="F278" s="30">
        <v>14</v>
      </c>
      <c r="G278" s="30">
        <v>14</v>
      </c>
    </row>
    <row r="279" spans="1:7">
      <c r="A279" s="30"/>
      <c r="B279" s="30" t="s">
        <v>223</v>
      </c>
      <c r="C279" s="46">
        <v>352.5</v>
      </c>
      <c r="D279" s="46">
        <v>281.5</v>
      </c>
      <c r="E279" s="37">
        <v>134.17540514775976</v>
      </c>
      <c r="F279" s="30">
        <v>14</v>
      </c>
      <c r="G279" s="30">
        <v>14</v>
      </c>
    </row>
    <row r="280" spans="1:7">
      <c r="A280" s="30"/>
      <c r="B280" s="30" t="s">
        <v>224</v>
      </c>
      <c r="C280" s="46">
        <v>395.35</v>
      </c>
      <c r="D280" s="46">
        <v>295.3</v>
      </c>
      <c r="E280" s="37">
        <v>141.42720306513408</v>
      </c>
      <c r="F280" s="30">
        <v>14</v>
      </c>
      <c r="G280" s="30">
        <v>14</v>
      </c>
    </row>
    <row r="281" spans="1:7">
      <c r="A281" s="30"/>
      <c r="B281" s="30" t="s">
        <v>225</v>
      </c>
      <c r="C281" s="46">
        <v>370.89</v>
      </c>
      <c r="D281" s="46">
        <v>293.62</v>
      </c>
      <c r="E281" s="37">
        <v>140.62260536398469</v>
      </c>
      <c r="F281" s="30">
        <v>14</v>
      </c>
      <c r="G281" s="30">
        <v>14</v>
      </c>
    </row>
    <row r="282" spans="1:7">
      <c r="A282" s="30"/>
      <c r="B282" s="30" t="s">
        <v>226</v>
      </c>
      <c r="C282" s="46">
        <v>273</v>
      </c>
      <c r="D282" s="46">
        <v>191.3</v>
      </c>
      <c r="E282" s="37">
        <v>91.182078169685411</v>
      </c>
      <c r="F282" s="30">
        <v>14</v>
      </c>
      <c r="G282" s="30">
        <v>14</v>
      </c>
    </row>
    <row r="283" spans="1:7">
      <c r="A283" s="30"/>
      <c r="B283" s="30" t="s">
        <v>227</v>
      </c>
      <c r="C283" s="46">
        <v>368</v>
      </c>
      <c r="D283" s="46">
        <v>242.16299999999998</v>
      </c>
      <c r="E283" s="37">
        <v>115.42564346997139</v>
      </c>
      <c r="F283" s="30">
        <v>14</v>
      </c>
      <c r="G283" s="30">
        <v>14</v>
      </c>
    </row>
    <row r="284" spans="1:7">
      <c r="A284" s="30"/>
      <c r="B284" s="30" t="s">
        <v>228</v>
      </c>
      <c r="C284" s="46">
        <v>410.99999999999994</v>
      </c>
      <c r="D284" s="46">
        <v>266.41999999999996</v>
      </c>
      <c r="E284" s="37">
        <v>116.08714596949889</v>
      </c>
      <c r="F284" s="30">
        <v>15</v>
      </c>
      <c r="G284" s="30">
        <v>15</v>
      </c>
    </row>
    <row r="285" spans="1:7">
      <c r="A285" s="30"/>
      <c r="B285" s="30" t="s">
        <v>229</v>
      </c>
      <c r="C285" s="46">
        <v>353</v>
      </c>
      <c r="D285" s="46">
        <v>195.18</v>
      </c>
      <c r="E285" s="37">
        <v>85.045751633986939</v>
      </c>
      <c r="F285" s="30">
        <v>15</v>
      </c>
      <c r="G285" s="30">
        <v>15</v>
      </c>
    </row>
    <row r="286" spans="1:7">
      <c r="A286" s="30"/>
      <c r="B286" s="30" t="s">
        <v>230</v>
      </c>
      <c r="C286" s="46">
        <v>528.80000000000007</v>
      </c>
      <c r="D286" s="46">
        <v>399.3</v>
      </c>
      <c r="E286" s="37">
        <v>173.98692810457516</v>
      </c>
      <c r="F286" s="30">
        <v>0</v>
      </c>
      <c r="G286" s="30">
        <v>15</v>
      </c>
    </row>
    <row r="287" spans="1:7">
      <c r="A287" s="30"/>
      <c r="B287" s="30" t="s">
        <v>231</v>
      </c>
      <c r="C287" s="46">
        <v>540</v>
      </c>
      <c r="D287" s="46">
        <v>392.74</v>
      </c>
      <c r="E287" s="37">
        <v>171.12854030501092</v>
      </c>
      <c r="F287" s="30">
        <v>0</v>
      </c>
      <c r="G287" s="30">
        <v>15</v>
      </c>
    </row>
    <row r="288" spans="1:7">
      <c r="A288" s="30"/>
      <c r="B288" s="30" t="s">
        <v>232</v>
      </c>
      <c r="C288" s="46">
        <v>578</v>
      </c>
      <c r="D288" s="46">
        <v>440.46</v>
      </c>
      <c r="E288" s="37">
        <v>191.92156862745097</v>
      </c>
      <c r="F288" s="30">
        <v>0</v>
      </c>
      <c r="G288" s="30">
        <v>15</v>
      </c>
    </row>
    <row r="289" spans="1:7">
      <c r="A289" s="30"/>
      <c r="B289" s="30" t="s">
        <v>233</v>
      </c>
      <c r="C289" s="46">
        <v>454.60000000000008</v>
      </c>
      <c r="D289" s="46">
        <v>329.54100000000005</v>
      </c>
      <c r="E289" s="37">
        <v>143.59084967320263</v>
      </c>
      <c r="F289" s="30">
        <v>0</v>
      </c>
      <c r="G289" s="30">
        <v>15</v>
      </c>
    </row>
    <row r="290" spans="1:7">
      <c r="A290" s="30"/>
      <c r="B290" s="30" t="s">
        <v>234</v>
      </c>
      <c r="C290" s="46">
        <v>299</v>
      </c>
      <c r="D290" s="46">
        <v>0</v>
      </c>
      <c r="E290" s="37">
        <v>0</v>
      </c>
      <c r="F290" s="30">
        <v>0</v>
      </c>
      <c r="G290" s="30">
        <v>30</v>
      </c>
    </row>
    <row r="291" spans="1:7">
      <c r="A291" s="30"/>
      <c r="B291" s="30" t="s">
        <v>235</v>
      </c>
      <c r="C291" s="46">
        <v>316</v>
      </c>
      <c r="D291" s="46">
        <v>316</v>
      </c>
      <c r="E291" s="37">
        <v>165.01305483028719</v>
      </c>
      <c r="F291" s="30">
        <v>0</v>
      </c>
      <c r="G291" s="47" t="s">
        <v>34</v>
      </c>
    </row>
    <row r="292" spans="1:7">
      <c r="A292" s="30"/>
      <c r="B292" s="30" t="s">
        <v>236</v>
      </c>
      <c r="C292" s="46">
        <v>301</v>
      </c>
      <c r="D292" s="46">
        <v>301</v>
      </c>
      <c r="E292" s="37">
        <v>157.18015665796344</v>
      </c>
      <c r="F292" s="30">
        <v>0</v>
      </c>
      <c r="G292" s="47" t="s">
        <v>34</v>
      </c>
    </row>
    <row r="293" spans="1:7">
      <c r="A293" s="30"/>
      <c r="B293" s="30" t="s">
        <v>237</v>
      </c>
      <c r="C293" s="46">
        <v>303.24</v>
      </c>
      <c r="D293" s="46">
        <v>0</v>
      </c>
      <c r="E293" s="37">
        <v>0</v>
      </c>
      <c r="F293" s="30">
        <v>0</v>
      </c>
      <c r="G293" s="30">
        <v>30</v>
      </c>
    </row>
    <row r="294" spans="1:7">
      <c r="A294" s="30"/>
      <c r="B294" s="30" t="s">
        <v>238</v>
      </c>
      <c r="C294" s="46">
        <v>330</v>
      </c>
      <c r="D294" s="46">
        <v>330</v>
      </c>
      <c r="E294" s="37">
        <v>172.32375979112271</v>
      </c>
      <c r="F294" s="30">
        <v>0</v>
      </c>
      <c r="G294" s="47" t="s">
        <v>34</v>
      </c>
    </row>
    <row r="295" spans="1:7">
      <c r="A295" s="30"/>
      <c r="B295" s="30" t="s">
        <v>239</v>
      </c>
      <c r="C295" s="46">
        <v>348</v>
      </c>
      <c r="D295" s="46">
        <v>348</v>
      </c>
      <c r="E295" s="37">
        <v>181.72323759791124</v>
      </c>
      <c r="F295" s="30">
        <v>0</v>
      </c>
      <c r="G295" s="47" t="s">
        <v>34</v>
      </c>
    </row>
    <row r="296" spans="1:7">
      <c r="A296" s="30"/>
      <c r="B296" s="30" t="s">
        <v>240</v>
      </c>
      <c r="C296" s="46">
        <v>483</v>
      </c>
      <c r="D296" s="46">
        <v>367.62</v>
      </c>
      <c r="E296" s="37">
        <v>160.18300653594773</v>
      </c>
      <c r="F296" s="30">
        <v>0</v>
      </c>
      <c r="G296" s="30">
        <v>15</v>
      </c>
    </row>
    <row r="297" spans="1:7">
      <c r="A297" s="30"/>
      <c r="B297" s="30" t="s">
        <v>241</v>
      </c>
      <c r="C297" s="46">
        <v>481</v>
      </c>
      <c r="D297" s="46">
        <v>375.25</v>
      </c>
      <c r="E297" s="37">
        <v>163.50762527233115</v>
      </c>
      <c r="F297" s="30">
        <v>0</v>
      </c>
      <c r="G297" s="30">
        <v>15</v>
      </c>
    </row>
    <row r="298" spans="1:7">
      <c r="A298" s="30"/>
      <c r="B298" s="30" t="s">
        <v>242</v>
      </c>
      <c r="C298" s="46">
        <v>499.99999999999994</v>
      </c>
      <c r="D298" s="46">
        <v>390.95999999999992</v>
      </c>
      <c r="E298" s="37">
        <v>170.35294117647058</v>
      </c>
      <c r="F298" s="30">
        <v>0</v>
      </c>
      <c r="G298" s="30">
        <v>15</v>
      </c>
    </row>
    <row r="299" spans="1:7">
      <c r="A299" s="30"/>
      <c r="B299" s="30" t="s">
        <v>243</v>
      </c>
      <c r="C299" s="46">
        <v>588</v>
      </c>
      <c r="D299" s="46">
        <v>425.35</v>
      </c>
      <c r="E299" s="37">
        <v>185.3376906318083</v>
      </c>
      <c r="F299" s="30">
        <v>0</v>
      </c>
      <c r="G299" s="30">
        <v>15</v>
      </c>
    </row>
    <row r="300" spans="1:7">
      <c r="A300" s="30"/>
      <c r="B300" s="30" t="s">
        <v>244</v>
      </c>
      <c r="C300" s="46">
        <v>1444</v>
      </c>
      <c r="D300" s="46">
        <v>872.64</v>
      </c>
      <c r="E300" s="37">
        <v>151.28987517337032</v>
      </c>
      <c r="F300" s="30">
        <v>0</v>
      </c>
      <c r="G300" s="30">
        <v>40</v>
      </c>
    </row>
    <row r="301" spans="1:7">
      <c r="A301" s="30"/>
      <c r="B301" s="40" t="s">
        <v>245</v>
      </c>
      <c r="C301" s="46">
        <v>149.4</v>
      </c>
      <c r="D301" s="46">
        <v>149.4</v>
      </c>
      <c r="E301" s="37">
        <v>165.08287292817681</v>
      </c>
      <c r="F301" s="30">
        <v>0</v>
      </c>
      <c r="G301" s="47" t="s">
        <v>34</v>
      </c>
    </row>
    <row r="302" spans="1:7">
      <c r="A302" s="30"/>
      <c r="B302" s="30" t="s">
        <v>246</v>
      </c>
      <c r="C302" s="46">
        <v>38.115000000000002</v>
      </c>
      <c r="D302" s="46">
        <v>38.115000000000002</v>
      </c>
      <c r="E302" s="37">
        <v>249.11764705882356</v>
      </c>
      <c r="F302" s="30">
        <v>1</v>
      </c>
      <c r="G302" s="47" t="s">
        <v>34</v>
      </c>
    </row>
    <row r="303" spans="1:7">
      <c r="A303" s="30"/>
      <c r="B303" t="s">
        <v>275</v>
      </c>
      <c r="C303" s="46">
        <v>119.517</v>
      </c>
      <c r="D303" s="46">
        <v>119.517</v>
      </c>
      <c r="E303" s="37">
        <v>236.199604743083</v>
      </c>
      <c r="F303" s="30"/>
      <c r="G303" s="47"/>
    </row>
    <row r="304" spans="1:7">
      <c r="A304" s="30"/>
      <c r="B304" s="30" t="s">
        <v>247</v>
      </c>
      <c r="C304" s="46">
        <v>73</v>
      </c>
      <c r="D304" s="46">
        <v>73</v>
      </c>
      <c r="E304" s="37">
        <v>92.288242730720597</v>
      </c>
      <c r="F304" s="30">
        <v>1</v>
      </c>
      <c r="G304" s="47" t="s">
        <v>34</v>
      </c>
    </row>
    <row r="305" spans="1:7">
      <c r="A305" s="30"/>
      <c r="B305" s="30" t="s">
        <v>248</v>
      </c>
      <c r="C305" s="46">
        <v>774.5</v>
      </c>
      <c r="D305" s="46">
        <v>711.5</v>
      </c>
      <c r="E305" s="37">
        <v>198.35517145246726</v>
      </c>
      <c r="F305" s="30">
        <v>1</v>
      </c>
      <c r="G305" s="30">
        <v>1</v>
      </c>
    </row>
    <row r="306" spans="1:7">
      <c r="A306" s="30"/>
      <c r="B306" s="30" t="s">
        <v>249</v>
      </c>
      <c r="C306" s="46">
        <v>118.07600000000001</v>
      </c>
      <c r="D306" s="46">
        <v>118.07600000000001</v>
      </c>
      <c r="E306" s="37">
        <v>54.362799263351754</v>
      </c>
      <c r="F306" s="30">
        <v>1</v>
      </c>
      <c r="G306" s="47" t="s">
        <v>34</v>
      </c>
    </row>
    <row r="307" spans="1:7">
      <c r="A307" s="30"/>
      <c r="B307" s="30" t="s">
        <v>250</v>
      </c>
      <c r="C307" s="46">
        <v>604.30200000000002</v>
      </c>
      <c r="D307" s="46">
        <v>604.30200000000002</v>
      </c>
      <c r="E307" s="37">
        <v>564.70100000000002</v>
      </c>
      <c r="F307" s="30">
        <v>1</v>
      </c>
      <c r="G307" s="30">
        <v>1</v>
      </c>
    </row>
    <row r="308" spans="1:7">
      <c r="A308" s="30"/>
      <c r="B308" s="30" t="s">
        <v>251</v>
      </c>
      <c r="C308" s="46">
        <v>1290.5</v>
      </c>
      <c r="D308" s="46">
        <v>1290.5</v>
      </c>
      <c r="E308" s="37">
        <v>1127</v>
      </c>
      <c r="F308" s="30">
        <v>1</v>
      </c>
      <c r="G308" s="30">
        <v>1</v>
      </c>
    </row>
    <row r="309" spans="1:7">
      <c r="A309" s="30"/>
      <c r="B309" s="30" t="s">
        <v>252</v>
      </c>
      <c r="C309" s="46">
        <v>1028</v>
      </c>
      <c r="D309" s="46">
        <v>1028</v>
      </c>
      <c r="E309" s="37">
        <v>903</v>
      </c>
      <c r="F309" s="30">
        <v>1</v>
      </c>
      <c r="G309" s="30">
        <v>1</v>
      </c>
    </row>
    <row r="310" spans="1:7">
      <c r="A310" s="30"/>
      <c r="B310" s="30" t="s">
        <v>253</v>
      </c>
      <c r="C310" s="46">
        <v>18.481000000000002</v>
      </c>
      <c r="D310" s="46">
        <v>18.481000000000002</v>
      </c>
      <c r="E310" s="37">
        <v>18.481000000000002</v>
      </c>
      <c r="F310" s="30">
        <v>1</v>
      </c>
      <c r="G310" s="47" t="s">
        <v>34</v>
      </c>
    </row>
    <row r="311" spans="1:7">
      <c r="A311" s="30"/>
      <c r="B311" s="42" t="s">
        <v>254</v>
      </c>
      <c r="C311" s="46">
        <v>700.48800000000006</v>
      </c>
      <c r="D311" s="46">
        <v>700.48800000000006</v>
      </c>
      <c r="E311" s="37">
        <v>700.48800000000006</v>
      </c>
      <c r="F311" s="30">
        <v>1</v>
      </c>
      <c r="G311" s="47" t="s">
        <v>34</v>
      </c>
    </row>
    <row r="312" spans="1:7">
      <c r="A312" s="30"/>
      <c r="B312" s="30" t="s">
        <v>255</v>
      </c>
      <c r="C312" s="46">
        <v>536</v>
      </c>
      <c r="D312" s="46">
        <v>536</v>
      </c>
      <c r="E312" s="37">
        <v>536</v>
      </c>
      <c r="F312" s="30">
        <v>1</v>
      </c>
      <c r="G312" s="47" t="s">
        <v>34</v>
      </c>
    </row>
    <row r="313" spans="1:7">
      <c r="A313" s="30"/>
      <c r="B313" s="30" t="s">
        <v>256</v>
      </c>
      <c r="C313" s="46">
        <v>585.06999999999994</v>
      </c>
      <c r="D313" s="46">
        <v>585.06999999999994</v>
      </c>
      <c r="E313" s="37">
        <v>585.06999999999994</v>
      </c>
      <c r="F313" s="30">
        <v>1</v>
      </c>
      <c r="G313" s="47" t="s">
        <v>34</v>
      </c>
    </row>
    <row r="314" spans="1:7">
      <c r="A314" s="30"/>
      <c r="B314" s="30" t="s">
        <v>257</v>
      </c>
      <c r="C314" s="46">
        <v>1118.47</v>
      </c>
      <c r="D314" s="46">
        <v>1118.47</v>
      </c>
      <c r="E314" s="37">
        <v>1088.77</v>
      </c>
      <c r="F314" s="30">
        <v>1</v>
      </c>
      <c r="G314" s="30">
        <v>1</v>
      </c>
    </row>
    <row r="315" spans="1:7">
      <c r="A315" s="30"/>
      <c r="B315" s="30" t="s">
        <v>258</v>
      </c>
      <c r="C315" s="46">
        <v>197.03</v>
      </c>
      <c r="D315" s="46">
        <v>197.03</v>
      </c>
      <c r="E315" s="37">
        <v>197.03</v>
      </c>
      <c r="F315" s="30">
        <v>1</v>
      </c>
      <c r="G315" s="47" t="s">
        <v>34</v>
      </c>
    </row>
    <row r="316" spans="1:7">
      <c r="A316" s="30"/>
      <c r="B316" s="30" t="s">
        <v>259</v>
      </c>
      <c r="C316" s="46">
        <v>1203</v>
      </c>
      <c r="D316" s="46">
        <v>1203</v>
      </c>
      <c r="E316" s="37">
        <v>1110</v>
      </c>
      <c r="F316" s="30">
        <v>1</v>
      </c>
      <c r="G316" s="30">
        <v>1</v>
      </c>
    </row>
    <row r="317" spans="1:7">
      <c r="A317" s="30"/>
      <c r="B317" s="30" t="s">
        <v>260</v>
      </c>
      <c r="C317" s="46">
        <v>420.65000000000003</v>
      </c>
      <c r="D317" s="46">
        <v>420.65000000000003</v>
      </c>
      <c r="E317" s="37">
        <v>386.85</v>
      </c>
      <c r="F317" s="30">
        <v>1</v>
      </c>
      <c r="G317" s="30">
        <v>1</v>
      </c>
    </row>
    <row r="318" spans="1:7">
      <c r="A318" s="30"/>
      <c r="B318" s="30" t="s">
        <v>261</v>
      </c>
      <c r="C318" s="46">
        <v>186.7</v>
      </c>
      <c r="D318" s="46">
        <v>186.7</v>
      </c>
      <c r="E318" s="37">
        <v>186.7</v>
      </c>
      <c r="F318" s="30">
        <v>1</v>
      </c>
      <c r="G318" s="30">
        <v>1</v>
      </c>
    </row>
    <row r="319" spans="1:7">
      <c r="A319" s="30"/>
      <c r="B319" s="30" t="s">
        <v>262</v>
      </c>
      <c r="C319" s="46">
        <v>1900</v>
      </c>
      <c r="D319" s="46">
        <v>1900</v>
      </c>
      <c r="E319" s="37">
        <v>1900</v>
      </c>
      <c r="F319" s="30">
        <v>1</v>
      </c>
      <c r="G319" s="47" t="s">
        <v>34</v>
      </c>
    </row>
    <row r="320" spans="1:7">
      <c r="A320" s="30"/>
      <c r="B320" s="30" t="s">
        <v>263</v>
      </c>
      <c r="C320" s="46">
        <v>485</v>
      </c>
      <c r="D320" s="46">
        <v>485</v>
      </c>
      <c r="E320" s="37">
        <v>0</v>
      </c>
      <c r="F320" s="30">
        <v>1</v>
      </c>
      <c r="G320" s="30">
        <v>1</v>
      </c>
    </row>
    <row r="321" spans="1:7">
      <c r="A321" s="30"/>
      <c r="B321" s="30" t="s">
        <v>264</v>
      </c>
      <c r="C321" s="46">
        <v>596</v>
      </c>
      <c r="D321" s="46">
        <v>596</v>
      </c>
      <c r="E321" s="37">
        <v>596</v>
      </c>
      <c r="F321" s="30">
        <v>1</v>
      </c>
      <c r="G321" s="30">
        <v>1</v>
      </c>
    </row>
    <row r="322" spans="1:7">
      <c r="A322" s="30"/>
      <c r="B322" s="30" t="s">
        <v>265</v>
      </c>
      <c r="C322" s="46">
        <v>594</v>
      </c>
      <c r="D322" s="46">
        <v>594</v>
      </c>
      <c r="E322" s="37">
        <v>594</v>
      </c>
      <c r="F322" s="30">
        <v>1</v>
      </c>
      <c r="G322" s="30">
        <v>1</v>
      </c>
    </row>
    <row r="323" spans="1:7">
      <c r="A323" s="30"/>
      <c r="B323" s="42" t="s">
        <v>267</v>
      </c>
      <c r="C323" s="46">
        <v>22.67</v>
      </c>
      <c r="D323" s="46">
        <v>22.67</v>
      </c>
      <c r="E323" s="37">
        <v>32</v>
      </c>
      <c r="F323" s="30">
        <v>3</v>
      </c>
      <c r="G323" s="47" t="s">
        <v>34</v>
      </c>
    </row>
    <row r="324" spans="1:7">
      <c r="A324" s="4"/>
      <c r="C324" s="48"/>
      <c r="D324" s="48"/>
      <c r="E324" s="45"/>
      <c r="F324" s="38"/>
      <c r="G324" s="38"/>
    </row>
    <row r="325" spans="1:7">
      <c r="A325" s="31" t="s">
        <v>276</v>
      </c>
    </row>
    <row r="326" spans="1:7">
      <c r="A326" s="21" t="s">
        <v>277</v>
      </c>
    </row>
    <row r="327" spans="1:7" ht="15.75">
      <c r="A327" s="52"/>
      <c r="B327" s="49" t="s">
        <v>164</v>
      </c>
    </row>
    <row r="328" spans="1:7" ht="89.25">
      <c r="A328" s="30"/>
      <c r="B328" s="30"/>
      <c r="C328" s="32" t="s">
        <v>278</v>
      </c>
      <c r="D328" s="32" t="s">
        <v>279</v>
      </c>
      <c r="E328" s="32" t="s">
        <v>280</v>
      </c>
      <c r="F328" s="32" t="s">
        <v>281</v>
      </c>
      <c r="G328" s="32" t="s">
        <v>282</v>
      </c>
    </row>
    <row r="329" spans="1:7">
      <c r="A329" s="30"/>
      <c r="B329" s="30" t="s">
        <v>167</v>
      </c>
      <c r="C329" s="50">
        <v>233</v>
      </c>
      <c r="D329" s="51" t="s">
        <v>283</v>
      </c>
      <c r="E329" s="36">
        <v>4153.4602955999999</v>
      </c>
      <c r="F329" s="36">
        <v>103.83650738999999</v>
      </c>
      <c r="G329" s="36">
        <v>58.834412653500003</v>
      </c>
    </row>
    <row r="330" spans="1:7">
      <c r="A330" s="30"/>
      <c r="B330" s="30" t="s">
        <v>168</v>
      </c>
      <c r="C330" s="50">
        <v>233</v>
      </c>
      <c r="D330" s="51" t="s">
        <v>283</v>
      </c>
      <c r="E330" s="36">
        <v>3848.5853999999999</v>
      </c>
      <c r="F330" s="36">
        <v>96.214635000000001</v>
      </c>
      <c r="G330" s="36">
        <v>53.632547496000001</v>
      </c>
    </row>
    <row r="331" spans="1:7">
      <c r="A331" s="30"/>
      <c r="B331" s="30" t="s">
        <v>169</v>
      </c>
      <c r="C331" s="50">
        <v>233</v>
      </c>
      <c r="D331" s="51" t="s">
        <v>283</v>
      </c>
      <c r="E331" s="36">
        <v>3115.12311</v>
      </c>
      <c r="F331" s="36">
        <v>97.3475971875</v>
      </c>
      <c r="G331" s="36">
        <v>57.570689199375003</v>
      </c>
    </row>
    <row r="332" spans="1:7">
      <c r="A332" s="30"/>
      <c r="B332" s="30" t="s">
        <v>170</v>
      </c>
      <c r="C332" s="50">
        <v>233</v>
      </c>
      <c r="D332" s="51" t="s">
        <v>283</v>
      </c>
      <c r="E332" s="36">
        <v>3237.8316299999997</v>
      </c>
      <c r="F332" s="36">
        <v>95.230342058823524</v>
      </c>
      <c r="G332" s="36">
        <v>52.493326845882351</v>
      </c>
    </row>
    <row r="333" spans="1:7">
      <c r="A333" s="30"/>
      <c r="B333" s="30" t="s">
        <v>171</v>
      </c>
      <c r="C333" s="50">
        <v>233</v>
      </c>
      <c r="D333" s="51" t="s">
        <v>283</v>
      </c>
      <c r="E333" s="36">
        <v>3506.3959589999999</v>
      </c>
      <c r="F333" s="36">
        <v>87.659898975000004</v>
      </c>
      <c r="G333" s="36">
        <v>48.972830890499999</v>
      </c>
    </row>
    <row r="334" spans="1:7">
      <c r="A334" s="30"/>
      <c r="B334" s="30" t="s">
        <v>172</v>
      </c>
      <c r="C334" s="50">
        <v>233</v>
      </c>
      <c r="D334" s="51" t="s">
        <v>283</v>
      </c>
      <c r="E334" s="36">
        <v>3259.9749402000002</v>
      </c>
      <c r="F334" s="36">
        <v>74.09033955000001</v>
      </c>
      <c r="G334" s="36">
        <v>25.990057507500001</v>
      </c>
    </row>
    <row r="335" spans="1:7">
      <c r="A335" s="30"/>
      <c r="B335" s="30" t="s">
        <v>173</v>
      </c>
      <c r="C335" s="50">
        <v>233</v>
      </c>
      <c r="D335" s="51" t="s">
        <v>283</v>
      </c>
      <c r="E335" s="36">
        <v>3341.9665421999994</v>
      </c>
      <c r="F335" s="36">
        <v>75.953785049999979</v>
      </c>
      <c r="G335" s="36">
        <v>43.479634409999996</v>
      </c>
    </row>
    <row r="336" spans="1:7">
      <c r="A336" s="30"/>
      <c r="B336" s="30" t="s">
        <v>174</v>
      </c>
      <c r="C336" s="50">
        <v>233</v>
      </c>
      <c r="D336" s="51" t="s">
        <v>283</v>
      </c>
      <c r="E336" s="36">
        <v>3962.9274299999997</v>
      </c>
      <c r="F336" s="36">
        <v>90.066532499999994</v>
      </c>
      <c r="G336" s="36">
        <v>34.289235292500003</v>
      </c>
    </row>
    <row r="337" spans="1:7">
      <c r="A337" s="30"/>
      <c r="B337" s="30" t="s">
        <v>175</v>
      </c>
      <c r="C337" s="50">
        <v>233</v>
      </c>
      <c r="D337" s="51" t="s">
        <v>283</v>
      </c>
      <c r="E337" s="36">
        <v>3712.3789427999995</v>
      </c>
      <c r="F337" s="36">
        <v>84.372248699999986</v>
      </c>
      <c r="G337" s="36">
        <v>84.372248699999986</v>
      </c>
    </row>
    <row r="338" spans="1:7">
      <c r="A338" s="30"/>
      <c r="B338" s="30" t="s">
        <v>176</v>
      </c>
      <c r="C338" s="50">
        <v>233</v>
      </c>
      <c r="D338" s="51" t="s">
        <v>283</v>
      </c>
      <c r="E338" s="36">
        <v>3843.0077399999996</v>
      </c>
      <c r="F338" s="36">
        <v>87.341084999999993</v>
      </c>
      <c r="G338" s="36">
        <v>46.94462892</v>
      </c>
    </row>
    <row r="339" spans="1:7">
      <c r="A339" s="30"/>
      <c r="B339" s="30" t="s">
        <v>177</v>
      </c>
      <c r="C339" s="50">
        <v>233</v>
      </c>
      <c r="D339" s="51" t="s">
        <v>283</v>
      </c>
      <c r="E339" s="36">
        <v>3999.1822199999997</v>
      </c>
      <c r="F339" s="36">
        <v>90.89050499999999</v>
      </c>
      <c r="G339" s="36">
        <v>47.804982975000001</v>
      </c>
    </row>
    <row r="340" spans="1:7">
      <c r="A340" s="30"/>
      <c r="B340" s="30" t="s">
        <v>178</v>
      </c>
      <c r="C340" s="50">
        <v>233</v>
      </c>
      <c r="D340" s="51" t="s">
        <v>283</v>
      </c>
      <c r="E340" s="36">
        <v>5253.5979539999998</v>
      </c>
      <c r="F340" s="36">
        <v>119.3999535</v>
      </c>
      <c r="G340" s="36">
        <v>119.3999535</v>
      </c>
    </row>
    <row r="341" spans="1:7">
      <c r="A341" s="30"/>
      <c r="B341" s="30" t="s">
        <v>179</v>
      </c>
      <c r="C341" s="50">
        <v>233</v>
      </c>
      <c r="D341" s="51" t="s">
        <v>283</v>
      </c>
      <c r="E341" s="36">
        <v>4385.6499149099991</v>
      </c>
      <c r="F341" s="36">
        <v>99.673861702499977</v>
      </c>
      <c r="G341" s="36">
        <v>54.313719223499994</v>
      </c>
    </row>
    <row r="342" spans="1:7">
      <c r="A342" s="30"/>
      <c r="B342" s="30" t="s">
        <v>180</v>
      </c>
      <c r="C342" s="50">
        <v>233</v>
      </c>
      <c r="D342" s="51" t="s">
        <v>283</v>
      </c>
      <c r="E342" s="36">
        <v>4384.0407600000008</v>
      </c>
      <c r="F342" s="36">
        <v>99.637290000000021</v>
      </c>
      <c r="G342" s="36">
        <v>52.894470960000007</v>
      </c>
    </row>
    <row r="343" spans="1:7">
      <c r="A343" s="30"/>
      <c r="B343" s="30" t="s">
        <v>181</v>
      </c>
      <c r="C343" s="50">
        <v>233</v>
      </c>
      <c r="D343" s="51" t="s">
        <v>283</v>
      </c>
      <c r="E343" s="36">
        <v>4007.54871</v>
      </c>
      <c r="F343" s="36">
        <v>91.080652499999999</v>
      </c>
      <c r="G343" s="36">
        <v>49.067942670000001</v>
      </c>
    </row>
    <row r="344" spans="1:7">
      <c r="A344" s="30"/>
      <c r="B344" s="30" t="s">
        <v>182</v>
      </c>
      <c r="C344" s="50">
        <v>233</v>
      </c>
      <c r="D344" s="51" t="s">
        <v>283</v>
      </c>
      <c r="E344" s="36">
        <v>3865.3183799999997</v>
      </c>
      <c r="F344" s="36">
        <v>87.848144999999988</v>
      </c>
      <c r="G344" s="36">
        <v>50.617264499999997</v>
      </c>
    </row>
    <row r="345" spans="1:7">
      <c r="A345" s="30"/>
      <c r="B345" s="30" t="s">
        <v>183</v>
      </c>
      <c r="C345" s="50">
        <v>233</v>
      </c>
      <c r="D345" s="51" t="s">
        <v>283</v>
      </c>
      <c r="E345" s="36">
        <v>3360.5401499999998</v>
      </c>
      <c r="F345" s="36">
        <v>76.375912499999998</v>
      </c>
      <c r="G345" s="36">
        <v>42.599631780000003</v>
      </c>
    </row>
    <row r="346" spans="1:7">
      <c r="A346" s="30"/>
      <c r="B346" s="30" t="s">
        <v>184</v>
      </c>
      <c r="C346" s="50">
        <v>233</v>
      </c>
      <c r="D346" s="51" t="s">
        <v>283</v>
      </c>
      <c r="E346" s="36">
        <v>5422.6847169000002</v>
      </c>
      <c r="F346" s="36">
        <v>123.24283447500001</v>
      </c>
      <c r="G346" s="36">
        <v>123.24283447500001</v>
      </c>
    </row>
    <row r="347" spans="1:7">
      <c r="A347" s="30"/>
      <c r="B347" s="30" t="s">
        <v>185</v>
      </c>
      <c r="C347" s="50">
        <v>233</v>
      </c>
      <c r="D347" s="51" t="s">
        <v>283</v>
      </c>
      <c r="E347" s="36">
        <v>1444.61394</v>
      </c>
      <c r="F347" s="36">
        <v>62.809301739130433</v>
      </c>
      <c r="G347" s="36">
        <v>62.809301739130433</v>
      </c>
    </row>
    <row r="348" spans="1:7">
      <c r="A348" s="30"/>
      <c r="B348" s="30" t="s">
        <v>186</v>
      </c>
      <c r="C348" s="50">
        <v>233</v>
      </c>
      <c r="D348" s="51" t="s">
        <v>283</v>
      </c>
      <c r="E348" s="36">
        <v>5260.8489120000004</v>
      </c>
      <c r="F348" s="36">
        <v>87.680815200000012</v>
      </c>
      <c r="G348" s="36">
        <v>87.680815199999998</v>
      </c>
    </row>
    <row r="349" spans="1:7">
      <c r="A349" s="30"/>
      <c r="B349" s="30" t="s">
        <v>187</v>
      </c>
      <c r="C349" s="50">
        <v>233</v>
      </c>
      <c r="D349" s="51" t="s">
        <v>283</v>
      </c>
      <c r="E349" s="36">
        <v>3843.4539528</v>
      </c>
      <c r="F349" s="36">
        <v>63.007441849180331</v>
      </c>
      <c r="G349" s="36">
        <v>39.968048567213117</v>
      </c>
    </row>
    <row r="350" spans="1:7">
      <c r="A350" s="30"/>
      <c r="B350" s="30" t="s">
        <v>188</v>
      </c>
      <c r="C350" s="50">
        <v>233</v>
      </c>
      <c r="D350" s="51" t="s">
        <v>283</v>
      </c>
      <c r="E350" s="36">
        <v>6370.5243689999988</v>
      </c>
      <c r="F350" s="36">
        <v>70.783604099999991</v>
      </c>
      <c r="G350" s="36">
        <v>43.01057574</v>
      </c>
    </row>
    <row r="351" spans="1:7">
      <c r="A351" s="30"/>
      <c r="B351" s="30" t="s">
        <v>189</v>
      </c>
      <c r="C351" s="50">
        <v>233</v>
      </c>
      <c r="D351" s="51" t="s">
        <v>283</v>
      </c>
      <c r="E351" s="36">
        <v>1391.62617</v>
      </c>
      <c r="F351" s="36">
        <v>86.976635625</v>
      </c>
      <c r="G351" s="36">
        <v>86.976635625</v>
      </c>
    </row>
    <row r="352" spans="1:7">
      <c r="A352" s="30"/>
      <c r="B352" s="30" t="s">
        <v>190</v>
      </c>
      <c r="C352" s="50">
        <v>233</v>
      </c>
      <c r="D352" s="51" t="s">
        <v>283</v>
      </c>
      <c r="E352" s="36">
        <v>1388.8373399999998</v>
      </c>
      <c r="F352" s="36">
        <v>92.589155999999988</v>
      </c>
      <c r="G352" s="36">
        <v>92.589156000000003</v>
      </c>
    </row>
    <row r="353" spans="1:7">
      <c r="A353" s="30"/>
      <c r="B353" s="30" t="s">
        <v>191</v>
      </c>
      <c r="C353" s="50">
        <v>233</v>
      </c>
      <c r="D353" s="51" t="s">
        <v>283</v>
      </c>
      <c r="E353" s="36">
        <v>1489.23522</v>
      </c>
      <c r="F353" s="36">
        <v>93.077201250000002</v>
      </c>
      <c r="G353" s="36">
        <v>93.077201250000002</v>
      </c>
    </row>
    <row r="354" spans="1:7">
      <c r="A354" s="30"/>
      <c r="B354" s="30" t="s">
        <v>192</v>
      </c>
      <c r="C354" s="50">
        <v>233</v>
      </c>
      <c r="D354" s="51" t="s">
        <v>283</v>
      </c>
      <c r="E354" s="36">
        <v>2802.3279371999997</v>
      </c>
      <c r="F354" s="36">
        <v>93.410931239999996</v>
      </c>
      <c r="G354" s="36">
        <v>93.410931239999982</v>
      </c>
    </row>
    <row r="355" spans="1:7">
      <c r="A355" s="30"/>
      <c r="B355" s="30" t="s">
        <v>193</v>
      </c>
      <c r="C355" s="50">
        <v>233</v>
      </c>
      <c r="D355" s="51" t="s">
        <v>283</v>
      </c>
      <c r="E355" s="36">
        <v>3349.2732768000001</v>
      </c>
      <c r="F355" s="36">
        <v>111.64244256000001</v>
      </c>
      <c r="G355" s="36">
        <v>111.64244256000001</v>
      </c>
    </row>
    <row r="356" spans="1:7">
      <c r="A356" s="30"/>
      <c r="B356" s="30" t="s">
        <v>194</v>
      </c>
      <c r="C356" s="50">
        <v>233</v>
      </c>
      <c r="D356" s="51" t="s">
        <v>283</v>
      </c>
      <c r="E356" s="36">
        <v>2622.0914319600001</v>
      </c>
      <c r="F356" s="36">
        <v>84.583594579354838</v>
      </c>
      <c r="G356" s="36">
        <v>46.403684226580644</v>
      </c>
    </row>
    <row r="357" spans="1:7">
      <c r="A357" s="30"/>
      <c r="B357" s="30" t="s">
        <v>195</v>
      </c>
      <c r="C357" s="50">
        <v>233</v>
      </c>
      <c r="D357" s="51" t="s">
        <v>283</v>
      </c>
      <c r="E357" s="36">
        <v>1670.5091699999998</v>
      </c>
      <c r="F357" s="36">
        <v>111.36727799999998</v>
      </c>
      <c r="G357" s="36">
        <v>111.36727799999998</v>
      </c>
    </row>
    <row r="358" spans="1:7">
      <c r="A358" s="30"/>
      <c r="B358" s="30" t="s">
        <v>196</v>
      </c>
      <c r="C358" s="50">
        <v>233</v>
      </c>
      <c r="D358" s="51" t="s">
        <v>283</v>
      </c>
      <c r="E358" s="36">
        <v>1229.8740299999999</v>
      </c>
      <c r="F358" s="36">
        <v>81.991602</v>
      </c>
      <c r="G358" s="36">
        <v>81.991602</v>
      </c>
    </row>
    <row r="359" spans="1:7">
      <c r="A359" s="30"/>
      <c r="B359" s="30" t="s">
        <v>197</v>
      </c>
      <c r="C359" s="50">
        <v>233</v>
      </c>
      <c r="D359" s="51" t="s">
        <v>283</v>
      </c>
      <c r="E359" s="36">
        <v>1564.5336299999999</v>
      </c>
      <c r="F359" s="36">
        <v>104.30224199999999</v>
      </c>
      <c r="G359" s="36">
        <v>104.30224200000001</v>
      </c>
    </row>
    <row r="360" spans="1:7">
      <c r="A360" s="30"/>
      <c r="B360" s="30" t="s">
        <v>198</v>
      </c>
      <c r="C360" s="50">
        <v>233</v>
      </c>
      <c r="D360" s="51" t="s">
        <v>283</v>
      </c>
      <c r="E360" s="36">
        <v>1438.4785139999997</v>
      </c>
      <c r="F360" s="36">
        <v>95.898567599999978</v>
      </c>
      <c r="G360" s="36">
        <v>95.898567599999993</v>
      </c>
    </row>
    <row r="361" spans="1:7">
      <c r="A361" s="30"/>
      <c r="B361" s="30" t="s">
        <v>199</v>
      </c>
      <c r="C361" s="50">
        <v>233</v>
      </c>
      <c r="D361" s="51" t="s">
        <v>283</v>
      </c>
      <c r="E361" s="36">
        <v>1271.7064800000001</v>
      </c>
      <c r="F361" s="36">
        <v>115.60968000000001</v>
      </c>
      <c r="G361" s="36">
        <v>53.519675940000006</v>
      </c>
    </row>
    <row r="362" spans="1:7">
      <c r="A362" s="30"/>
      <c r="B362" s="30" t="s">
        <v>200</v>
      </c>
      <c r="C362" s="50">
        <v>233</v>
      </c>
      <c r="D362" s="51" t="s">
        <v>283</v>
      </c>
      <c r="E362" s="36">
        <v>853.38198</v>
      </c>
      <c r="F362" s="36">
        <v>77.580179999999999</v>
      </c>
      <c r="G362" s="36">
        <v>21.854793059999999</v>
      </c>
    </row>
    <row r="363" spans="1:7">
      <c r="A363" s="30"/>
      <c r="B363" s="30" t="s">
        <v>201</v>
      </c>
      <c r="C363" s="50">
        <v>233</v>
      </c>
      <c r="D363" s="51" t="s">
        <v>283</v>
      </c>
      <c r="E363" s="36">
        <v>721.23605927999995</v>
      </c>
      <c r="F363" s="36">
        <v>65.566914479999994</v>
      </c>
      <c r="G363" s="36">
        <v>19.874698407</v>
      </c>
    </row>
    <row r="364" spans="1:7">
      <c r="A364" s="30"/>
      <c r="B364" s="30" t="s">
        <v>202</v>
      </c>
      <c r="C364" s="50">
        <v>233</v>
      </c>
      <c r="D364" s="51" t="s">
        <v>283</v>
      </c>
      <c r="E364" s="36">
        <v>1022.37671151</v>
      </c>
      <c r="F364" s="36">
        <v>92.943337409999998</v>
      </c>
      <c r="G364" s="36">
        <v>32.112718271999995</v>
      </c>
    </row>
    <row r="365" spans="1:7">
      <c r="A365" s="30"/>
      <c r="B365" s="30" t="s">
        <v>203</v>
      </c>
      <c r="C365" s="50">
        <v>233</v>
      </c>
      <c r="D365" s="51" t="s">
        <v>283</v>
      </c>
      <c r="E365" s="36">
        <v>945.41336999999999</v>
      </c>
      <c r="F365" s="36">
        <v>85.946669999999997</v>
      </c>
      <c r="G365" s="36">
        <v>85.946669999999997</v>
      </c>
    </row>
    <row r="366" spans="1:7">
      <c r="A366" s="30"/>
      <c r="B366" s="30" t="s">
        <v>204</v>
      </c>
      <c r="C366" s="50">
        <v>233</v>
      </c>
      <c r="D366" s="51" t="s">
        <v>283</v>
      </c>
      <c r="E366" s="36">
        <v>1271.5670384999996</v>
      </c>
      <c r="F366" s="36">
        <v>115.59700349999997</v>
      </c>
      <c r="G366" s="36">
        <v>115.59700349999996</v>
      </c>
    </row>
    <row r="367" spans="1:7">
      <c r="A367" s="30"/>
      <c r="B367" s="30" t="s">
        <v>205</v>
      </c>
      <c r="C367" s="50">
        <v>233</v>
      </c>
      <c r="D367" s="51" t="s">
        <v>283</v>
      </c>
      <c r="E367" s="36"/>
      <c r="F367" s="36"/>
      <c r="G367" s="36"/>
    </row>
    <row r="368" spans="1:7">
      <c r="A368" s="30"/>
      <c r="B368" s="30" t="s">
        <v>206</v>
      </c>
      <c r="C368" s="50">
        <v>233</v>
      </c>
      <c r="D368" s="51" t="s">
        <v>283</v>
      </c>
      <c r="E368" s="36">
        <v>621.90908999999999</v>
      </c>
      <c r="F368" s="36">
        <v>62.190908999999998</v>
      </c>
      <c r="G368" s="36">
        <v>62.190908999999998</v>
      </c>
    </row>
    <row r="369" spans="1:7">
      <c r="A369" s="30"/>
      <c r="B369" s="30" t="s">
        <v>207</v>
      </c>
      <c r="C369" s="50">
        <v>233</v>
      </c>
      <c r="D369" s="51" t="s">
        <v>283</v>
      </c>
      <c r="E369" s="36">
        <v>1040.23359</v>
      </c>
      <c r="F369" s="36">
        <v>94.566690000000008</v>
      </c>
      <c r="G369" s="36">
        <v>94.566689999999994</v>
      </c>
    </row>
    <row r="370" spans="1:7">
      <c r="A370" s="30"/>
      <c r="B370" s="30" t="s">
        <v>208</v>
      </c>
      <c r="C370" s="50">
        <v>233</v>
      </c>
      <c r="D370" s="51" t="s">
        <v>283</v>
      </c>
      <c r="E370" s="36">
        <v>884.05911000000003</v>
      </c>
      <c r="F370" s="36">
        <v>73.671592500000003</v>
      </c>
      <c r="G370" s="36">
        <v>73.671592500000003</v>
      </c>
    </row>
    <row r="371" spans="1:7">
      <c r="A371" s="30"/>
      <c r="B371" s="30" t="s">
        <v>209</v>
      </c>
      <c r="C371" s="50">
        <v>233</v>
      </c>
      <c r="D371" s="51" t="s">
        <v>283</v>
      </c>
      <c r="E371" s="36">
        <v>856.17080999999996</v>
      </c>
      <c r="F371" s="36">
        <v>77.833709999999996</v>
      </c>
      <c r="G371" s="36">
        <v>77.833710000000011</v>
      </c>
    </row>
    <row r="372" spans="1:7">
      <c r="A372" s="30"/>
      <c r="B372" s="30" t="s">
        <v>210</v>
      </c>
      <c r="C372" s="50">
        <v>233</v>
      </c>
      <c r="D372" s="51" t="s">
        <v>283</v>
      </c>
      <c r="E372" s="36">
        <v>839.43782999999996</v>
      </c>
      <c r="F372" s="36">
        <v>76.312529999999995</v>
      </c>
      <c r="G372" s="36">
        <v>76.312529999999995</v>
      </c>
    </row>
    <row r="373" spans="1:7">
      <c r="A373" s="30"/>
      <c r="B373" s="30" t="s">
        <v>211</v>
      </c>
      <c r="C373" s="50">
        <v>233</v>
      </c>
      <c r="D373" s="51" t="s">
        <v>283</v>
      </c>
      <c r="E373" s="36">
        <v>990.03465000000006</v>
      </c>
      <c r="F373" s="36">
        <v>70.716760714285712</v>
      </c>
      <c r="G373" s="36">
        <v>70.716760714285712</v>
      </c>
    </row>
    <row r="374" spans="1:7">
      <c r="A374" s="30"/>
      <c r="B374" s="30" t="s">
        <v>212</v>
      </c>
      <c r="C374" s="50">
        <v>233</v>
      </c>
      <c r="D374" s="51" t="s">
        <v>283</v>
      </c>
      <c r="E374" s="36">
        <v>872.90378999999996</v>
      </c>
      <c r="F374" s="36">
        <v>79.354889999999997</v>
      </c>
      <c r="G374" s="36">
        <v>79.354889999999997</v>
      </c>
    </row>
    <row r="375" spans="1:7">
      <c r="A375" s="30"/>
      <c r="B375" s="30" t="s">
        <v>213</v>
      </c>
      <c r="C375" s="50">
        <v>233</v>
      </c>
      <c r="D375" s="51" t="s">
        <v>283</v>
      </c>
      <c r="E375" s="36">
        <v>950.99103000000002</v>
      </c>
      <c r="F375" s="36">
        <v>86.453730000000007</v>
      </c>
      <c r="G375" s="36">
        <v>86.453729999999993</v>
      </c>
    </row>
    <row r="376" spans="1:7">
      <c r="A376" s="30"/>
      <c r="B376" s="30" t="s">
        <v>214</v>
      </c>
      <c r="C376" s="50">
        <v>233</v>
      </c>
      <c r="D376" s="51" t="s">
        <v>283</v>
      </c>
      <c r="E376" s="36">
        <v>878.48145</v>
      </c>
      <c r="F376" s="36">
        <v>48.804524999999998</v>
      </c>
      <c r="G376" s="36">
        <v>48.804524999999998</v>
      </c>
    </row>
    <row r="377" spans="1:7">
      <c r="A377" s="30"/>
      <c r="B377" s="30" t="s">
        <v>215</v>
      </c>
      <c r="C377" s="50">
        <v>233</v>
      </c>
      <c r="D377" s="51" t="s">
        <v>283</v>
      </c>
      <c r="E377" s="36">
        <v>6823.3020748199988</v>
      </c>
      <c r="F377" s="36">
        <v>77.537523577499982</v>
      </c>
      <c r="G377" s="36">
        <v>46.428631987499998</v>
      </c>
    </row>
    <row r="378" spans="1:7">
      <c r="A378" s="30"/>
      <c r="B378" s="30" t="s">
        <v>216</v>
      </c>
      <c r="C378" s="50">
        <v>233</v>
      </c>
      <c r="D378" s="51" t="s">
        <v>283</v>
      </c>
      <c r="E378" s="36">
        <v>7757.6605227000018</v>
      </c>
      <c r="F378" s="36">
        <v>93.465789430120509</v>
      </c>
      <c r="G378" s="36">
        <v>51.873850817349414</v>
      </c>
    </row>
    <row r="379" spans="1:7">
      <c r="A379" s="30"/>
      <c r="B379" s="30" t="s">
        <v>217</v>
      </c>
      <c r="C379" s="50">
        <v>233</v>
      </c>
      <c r="D379" s="51" t="s">
        <v>283</v>
      </c>
      <c r="E379" s="36">
        <v>7440.5984399999998</v>
      </c>
      <c r="F379" s="36">
        <v>93.0074805</v>
      </c>
      <c r="G379" s="36">
        <v>93.0074805</v>
      </c>
    </row>
    <row r="380" spans="1:7">
      <c r="A380" s="30"/>
      <c r="B380" s="30" t="s">
        <v>218</v>
      </c>
      <c r="C380" s="50">
        <v>233</v>
      </c>
      <c r="D380" s="51" t="s">
        <v>283</v>
      </c>
      <c r="E380" s="36">
        <v>3771.5579153999993</v>
      </c>
      <c r="F380" s="36">
        <v>85.717225349999978</v>
      </c>
      <c r="G380" s="36">
        <v>85.717225349999993</v>
      </c>
    </row>
    <row r="381" spans="1:7">
      <c r="A381" s="30"/>
      <c r="B381" s="30" t="s">
        <v>219</v>
      </c>
      <c r="C381" s="50">
        <v>233</v>
      </c>
      <c r="D381" s="51" t="s">
        <v>283</v>
      </c>
      <c r="E381" s="36">
        <v>1235.8979027999999</v>
      </c>
      <c r="F381" s="36">
        <v>154.48723784999999</v>
      </c>
      <c r="G381" s="36">
        <v>154.48723784999999</v>
      </c>
    </row>
    <row r="382" spans="1:7">
      <c r="A382" s="30"/>
      <c r="B382" s="30" t="s">
        <v>220</v>
      </c>
      <c r="C382" s="50">
        <v>233</v>
      </c>
      <c r="D382" s="51" t="s">
        <v>283</v>
      </c>
      <c r="E382" s="36">
        <v>1765.3293899999999</v>
      </c>
      <c r="F382" s="36">
        <v>126.09495642857142</v>
      </c>
      <c r="G382" s="36">
        <v>126.09495642857144</v>
      </c>
    </row>
    <row r="383" spans="1:7">
      <c r="A383" s="30"/>
      <c r="B383" s="30" t="s">
        <v>221</v>
      </c>
      <c r="C383" s="50">
        <v>233</v>
      </c>
      <c r="D383" s="51" t="s">
        <v>283</v>
      </c>
      <c r="E383" s="36">
        <v>1282.8618000000001</v>
      </c>
      <c r="F383" s="36">
        <v>91.632985714285724</v>
      </c>
      <c r="G383" s="36">
        <v>91.632985714285724</v>
      </c>
    </row>
    <row r="384" spans="1:7">
      <c r="A384" s="30"/>
      <c r="B384" s="30" t="s">
        <v>222</v>
      </c>
      <c r="C384" s="50">
        <v>233</v>
      </c>
      <c r="D384" s="51" t="s">
        <v>283</v>
      </c>
      <c r="E384" s="36">
        <v>894.85188210000001</v>
      </c>
      <c r="F384" s="36">
        <v>63.917991578571431</v>
      </c>
      <c r="G384" s="36">
        <v>22.003490215928569</v>
      </c>
    </row>
    <row r="385" spans="1:7">
      <c r="A385" s="30"/>
      <c r="B385" s="30" t="s">
        <v>223</v>
      </c>
      <c r="C385" s="50">
        <v>233</v>
      </c>
      <c r="D385" s="51" t="s">
        <v>283</v>
      </c>
      <c r="E385" s="36">
        <v>983.06257499999992</v>
      </c>
      <c r="F385" s="36">
        <v>70.218755357142854</v>
      </c>
      <c r="G385" s="36">
        <v>19.750892464285712</v>
      </c>
    </row>
    <row r="386" spans="1:7">
      <c r="A386" s="30"/>
      <c r="B386" s="30" t="s">
        <v>224</v>
      </c>
      <c r="C386" s="50">
        <v>233</v>
      </c>
      <c r="D386" s="51" t="s">
        <v>283</v>
      </c>
      <c r="E386" s="36">
        <v>1102.5639404999999</v>
      </c>
      <c r="F386" s="36">
        <v>78.754567178571421</v>
      </c>
      <c r="G386" s="36">
        <v>25.812613671428576</v>
      </c>
    </row>
    <row r="387" spans="1:7">
      <c r="A387" s="30"/>
      <c r="B387" s="30" t="s">
        <v>225</v>
      </c>
      <c r="C387" s="50">
        <v>233</v>
      </c>
      <c r="D387" s="51" t="s">
        <v>283</v>
      </c>
      <c r="E387" s="36">
        <v>1034.3491586999999</v>
      </c>
      <c r="F387" s="36">
        <v>73.882082764285698</v>
      </c>
      <c r="G387" s="36">
        <v>21.241322897142858</v>
      </c>
    </row>
    <row r="388" spans="1:7">
      <c r="A388" s="30"/>
      <c r="B388" s="30" t="s">
        <v>226</v>
      </c>
      <c r="C388" s="50">
        <v>233</v>
      </c>
      <c r="D388" s="51" t="s">
        <v>283</v>
      </c>
      <c r="E388" s="36">
        <v>761.35059000000001</v>
      </c>
      <c r="F388" s="36">
        <v>54.382185</v>
      </c>
      <c r="G388" s="36">
        <v>20.085552064285714</v>
      </c>
    </row>
    <row r="389" spans="1:7">
      <c r="A389" s="30"/>
      <c r="B389" s="30" t="s">
        <v>227</v>
      </c>
      <c r="C389" s="50">
        <v>233</v>
      </c>
      <c r="D389" s="51" t="s">
        <v>283</v>
      </c>
      <c r="E389" s="36">
        <v>1026.28944</v>
      </c>
      <c r="F389" s="36">
        <v>73.30638857142857</v>
      </c>
      <c r="G389" s="36">
        <v>29.890938902785717</v>
      </c>
    </row>
    <row r="390" spans="1:7">
      <c r="A390" s="30"/>
      <c r="B390" s="30" t="s">
        <v>228</v>
      </c>
      <c r="C390" s="50">
        <v>233</v>
      </c>
      <c r="D390" s="51" t="s">
        <v>283</v>
      </c>
      <c r="E390" s="36">
        <v>1146.20913</v>
      </c>
      <c r="F390" s="36">
        <v>76.413941999999992</v>
      </c>
      <c r="G390" s="36">
        <v>31.833936683999998</v>
      </c>
    </row>
    <row r="391" spans="1:7">
      <c r="A391" s="30"/>
      <c r="B391" s="30" t="s">
        <v>229</v>
      </c>
      <c r="C391" s="50">
        <v>233</v>
      </c>
      <c r="D391" s="51" t="s">
        <v>283</v>
      </c>
      <c r="E391" s="36">
        <v>984.45699000000002</v>
      </c>
      <c r="F391" s="36">
        <v>65.630465999999998</v>
      </c>
      <c r="G391" s="36">
        <v>32.971035635999996</v>
      </c>
    </row>
    <row r="392" spans="1:7">
      <c r="A392" s="30"/>
      <c r="B392" s="30" t="s">
        <v>230</v>
      </c>
      <c r="C392" s="50">
        <v>233</v>
      </c>
      <c r="D392" s="51" t="s">
        <v>283</v>
      </c>
      <c r="E392" s="36">
        <v>1474.7333040000003</v>
      </c>
      <c r="F392" s="36">
        <v>98.315553600000015</v>
      </c>
      <c r="G392" s="36">
        <v>98.315553600000015</v>
      </c>
    </row>
    <row r="393" spans="1:7">
      <c r="A393" s="30"/>
      <c r="B393" s="30" t="s">
        <v>231</v>
      </c>
      <c r="C393" s="50">
        <v>233</v>
      </c>
      <c r="D393" s="51" t="s">
        <v>283</v>
      </c>
      <c r="E393" s="36">
        <v>1505.9682</v>
      </c>
      <c r="F393" s="36">
        <v>100.39788</v>
      </c>
      <c r="G393" s="36">
        <v>100.39788</v>
      </c>
    </row>
    <row r="394" spans="1:7">
      <c r="A394" s="30"/>
      <c r="B394" s="30" t="s">
        <v>232</v>
      </c>
      <c r="C394" s="50">
        <v>233</v>
      </c>
      <c r="D394" s="51" t="s">
        <v>283</v>
      </c>
      <c r="E394" s="36">
        <v>1611.9437399999999</v>
      </c>
      <c r="F394" s="36">
        <v>107.46291599999999</v>
      </c>
      <c r="G394" s="36">
        <v>107.46291599999999</v>
      </c>
    </row>
    <row r="395" spans="1:7">
      <c r="A395" s="30"/>
      <c r="B395" s="30" t="s">
        <v>233</v>
      </c>
      <c r="C395" s="50">
        <v>233</v>
      </c>
      <c r="D395" s="51" t="s">
        <v>283</v>
      </c>
      <c r="E395" s="36">
        <v>1267.8021180000003</v>
      </c>
      <c r="F395" s="36">
        <v>84.520141200000026</v>
      </c>
      <c r="G395" s="36">
        <v>84.520141200000012</v>
      </c>
    </row>
    <row r="396" spans="1:7">
      <c r="A396" s="30"/>
      <c r="B396" s="30" t="s">
        <v>234</v>
      </c>
      <c r="C396" s="50">
        <v>233</v>
      </c>
      <c r="D396" s="51" t="s">
        <v>283</v>
      </c>
      <c r="E396" s="36">
        <v>833.86016999999993</v>
      </c>
      <c r="F396" s="36">
        <v>27.795338999999998</v>
      </c>
      <c r="G396" s="36"/>
    </row>
    <row r="397" spans="1:7">
      <c r="A397" s="30"/>
      <c r="B397" s="30" t="s">
        <v>235</v>
      </c>
      <c r="C397" s="50">
        <v>233</v>
      </c>
      <c r="D397" s="51" t="s">
        <v>283</v>
      </c>
      <c r="E397" s="36">
        <v>881.27028000000007</v>
      </c>
      <c r="F397" s="36">
        <v>58.751352000000004</v>
      </c>
      <c r="G397" s="36">
        <v>58.751351999999997</v>
      </c>
    </row>
    <row r="398" spans="1:7">
      <c r="A398" s="30"/>
      <c r="B398" s="30" t="s">
        <v>236</v>
      </c>
      <c r="C398" s="50">
        <v>233</v>
      </c>
      <c r="D398" s="51" t="s">
        <v>283</v>
      </c>
      <c r="E398" s="36">
        <v>839.43782999999996</v>
      </c>
      <c r="F398" s="36">
        <v>55.962522</v>
      </c>
      <c r="G398" s="36">
        <v>55.962522</v>
      </c>
    </row>
    <row r="399" spans="1:7">
      <c r="A399" s="30"/>
      <c r="B399" s="30" t="s">
        <v>237</v>
      </c>
      <c r="C399" s="50">
        <v>233</v>
      </c>
      <c r="D399" s="51" t="s">
        <v>283</v>
      </c>
      <c r="E399" s="36">
        <v>845.68480920000002</v>
      </c>
      <c r="F399" s="36">
        <v>28.189493640000002</v>
      </c>
      <c r="G399" s="36"/>
    </row>
    <row r="400" spans="1:7">
      <c r="A400" s="30"/>
      <c r="B400" s="30" t="s">
        <v>238</v>
      </c>
      <c r="C400" s="50">
        <v>233</v>
      </c>
      <c r="D400" s="51" t="s">
        <v>283</v>
      </c>
      <c r="E400" s="36">
        <v>920.31389999999999</v>
      </c>
      <c r="F400" s="36">
        <v>61.354259999999996</v>
      </c>
      <c r="G400" s="36">
        <v>61.354259999999996</v>
      </c>
    </row>
    <row r="401" spans="1:7">
      <c r="A401" s="30"/>
      <c r="B401" s="30" t="s">
        <v>239</v>
      </c>
      <c r="C401" s="50">
        <v>233</v>
      </c>
      <c r="D401" s="51" t="s">
        <v>283</v>
      </c>
      <c r="E401" s="36">
        <v>970.51283999999998</v>
      </c>
      <c r="F401" s="36">
        <v>64.700856000000002</v>
      </c>
      <c r="G401" s="36">
        <v>64.700856000000002</v>
      </c>
    </row>
    <row r="402" spans="1:7">
      <c r="A402" s="30"/>
      <c r="B402" s="30" t="s">
        <v>240</v>
      </c>
      <c r="C402" s="50">
        <v>233</v>
      </c>
      <c r="D402" s="51" t="s">
        <v>283</v>
      </c>
      <c r="E402" s="36">
        <v>1347.0048899999999</v>
      </c>
      <c r="F402" s="36">
        <v>89.800325999999998</v>
      </c>
      <c r="G402" s="36">
        <v>89.800325999999998</v>
      </c>
    </row>
    <row r="403" spans="1:7">
      <c r="A403" s="30"/>
      <c r="B403" s="30" t="s">
        <v>241</v>
      </c>
      <c r="C403" s="50">
        <v>233</v>
      </c>
      <c r="D403" s="51" t="s">
        <v>283</v>
      </c>
      <c r="E403" s="36">
        <v>1341.42723</v>
      </c>
      <c r="F403" s="36">
        <v>89.428482000000002</v>
      </c>
      <c r="G403" s="36">
        <v>89.428481999999988</v>
      </c>
    </row>
    <row r="404" spans="1:7">
      <c r="A404" s="30"/>
      <c r="B404" s="30" t="s">
        <v>242</v>
      </c>
      <c r="C404" s="50">
        <v>233</v>
      </c>
      <c r="D404" s="51" t="s">
        <v>283</v>
      </c>
      <c r="E404" s="36">
        <v>1394.4149999999997</v>
      </c>
      <c r="F404" s="36">
        <v>92.960999999999984</v>
      </c>
      <c r="G404" s="36">
        <v>92.960999999999984</v>
      </c>
    </row>
    <row r="405" spans="1:7">
      <c r="A405" s="30"/>
      <c r="B405" s="4" t="s">
        <v>243</v>
      </c>
      <c r="C405" s="50">
        <v>233</v>
      </c>
      <c r="D405" s="51" t="s">
        <v>283</v>
      </c>
      <c r="E405" s="36">
        <v>1639.83204</v>
      </c>
      <c r="F405" s="36">
        <v>109.322136</v>
      </c>
      <c r="G405" s="36">
        <v>109.322136</v>
      </c>
    </row>
    <row r="406" spans="1:7">
      <c r="A406" s="30"/>
      <c r="B406" s="30" t="s">
        <v>244</v>
      </c>
      <c r="C406" s="50">
        <v>233</v>
      </c>
      <c r="D406" s="51" t="s">
        <v>283</v>
      </c>
      <c r="E406" s="36">
        <v>4027.0705200000002</v>
      </c>
      <c r="F406" s="36">
        <v>103.25821846153846</v>
      </c>
      <c r="G406" s="36">
        <v>103.25821846153845</v>
      </c>
    </row>
    <row r="407" spans="1:7">
      <c r="A407" s="30"/>
      <c r="B407" s="30" t="s">
        <v>245</v>
      </c>
      <c r="C407" s="50">
        <v>233</v>
      </c>
      <c r="D407" s="51" t="s">
        <v>284</v>
      </c>
      <c r="E407" s="36">
        <v>538.58699999999999</v>
      </c>
      <c r="F407" s="36">
        <v>538.58699999999999</v>
      </c>
      <c r="G407" s="36"/>
    </row>
    <row r="408" spans="1:7">
      <c r="A408" s="30"/>
      <c r="B408" s="30" t="s">
        <v>246</v>
      </c>
      <c r="C408" s="50">
        <v>233</v>
      </c>
      <c r="D408" s="51" t="s">
        <v>284</v>
      </c>
      <c r="E408" s="36">
        <v>137.40457500000002</v>
      </c>
      <c r="F408" s="36">
        <v>137.40457500000002</v>
      </c>
      <c r="G408" s="36"/>
    </row>
    <row r="409" spans="1:7">
      <c r="A409" s="30"/>
      <c r="B409" s="30" t="s">
        <v>247</v>
      </c>
      <c r="C409" s="50">
        <v>233</v>
      </c>
      <c r="D409" s="51" t="s">
        <v>284</v>
      </c>
      <c r="E409" s="36">
        <v>430.85878499999995</v>
      </c>
      <c r="F409" s="36">
        <v>430.85878499999995</v>
      </c>
      <c r="G409" s="36"/>
    </row>
    <row r="410" spans="1:7">
      <c r="A410" s="30"/>
      <c r="B410" s="30" t="s">
        <v>248</v>
      </c>
      <c r="C410" s="50">
        <v>233</v>
      </c>
      <c r="D410" s="51" t="s">
        <v>284</v>
      </c>
      <c r="E410" s="36">
        <v>263.16500000000002</v>
      </c>
      <c r="F410" s="36">
        <v>263.16500000000002</v>
      </c>
      <c r="G410" s="36"/>
    </row>
    <row r="411" spans="1:7">
      <c r="A411" s="30"/>
      <c r="B411" s="30" t="s">
        <v>249</v>
      </c>
      <c r="C411" s="50">
        <v>233</v>
      </c>
      <c r="D411" s="51" t="s">
        <v>284</v>
      </c>
      <c r="E411" s="36">
        <v>2792.0725000000002</v>
      </c>
      <c r="F411" s="36">
        <v>2792.0725000000002</v>
      </c>
      <c r="G411" s="36"/>
    </row>
    <row r="412" spans="1:7">
      <c r="A412" s="30"/>
      <c r="B412" s="30" t="s">
        <v>250</v>
      </c>
      <c r="C412" s="50">
        <v>233</v>
      </c>
      <c r="D412" s="51" t="s">
        <v>284</v>
      </c>
      <c r="E412" s="36">
        <v>2178.5087100000001</v>
      </c>
      <c r="F412" s="36">
        <v>2178.5087100000001</v>
      </c>
      <c r="G412" s="36"/>
    </row>
    <row r="413" spans="1:7">
      <c r="A413" s="30"/>
      <c r="B413" s="30" t="s">
        <v>251</v>
      </c>
      <c r="C413" s="50">
        <v>233</v>
      </c>
      <c r="D413" s="51" t="s">
        <v>284</v>
      </c>
      <c r="E413" s="36">
        <v>4652.2524999999996</v>
      </c>
      <c r="F413" s="36">
        <v>4652.2524999999996</v>
      </c>
      <c r="G413" s="36"/>
    </row>
    <row r="414" spans="1:7">
      <c r="A414" s="30"/>
      <c r="B414" s="30" t="s">
        <v>252</v>
      </c>
      <c r="C414" s="50">
        <v>233</v>
      </c>
      <c r="D414" s="51" t="s">
        <v>284</v>
      </c>
      <c r="E414" s="36">
        <v>3705.94</v>
      </c>
      <c r="F414" s="36">
        <v>3705.94</v>
      </c>
      <c r="G414" s="36"/>
    </row>
    <row r="415" spans="1:7">
      <c r="A415" s="30"/>
      <c r="B415" s="30" t="s">
        <v>253</v>
      </c>
      <c r="C415" s="50">
        <v>233</v>
      </c>
      <c r="D415" s="51" t="s">
        <v>284</v>
      </c>
      <c r="E415" s="36">
        <v>66.624005000000011</v>
      </c>
      <c r="F415" s="36">
        <v>66.624005000000011</v>
      </c>
      <c r="G415" s="36"/>
    </row>
    <row r="416" spans="1:7">
      <c r="A416" s="12"/>
      <c r="B416" s="30" t="s">
        <v>254</v>
      </c>
      <c r="C416" s="50">
        <v>233</v>
      </c>
      <c r="D416" s="51" t="s">
        <v>284</v>
      </c>
      <c r="E416" s="36">
        <v>2525.2592400000003</v>
      </c>
      <c r="F416" s="36">
        <v>1262.6296200000002</v>
      </c>
      <c r="G416" s="36"/>
    </row>
    <row r="417" spans="1:7">
      <c r="A417" s="12"/>
      <c r="B417" s="30" t="s">
        <v>255</v>
      </c>
      <c r="C417" s="50">
        <v>233</v>
      </c>
      <c r="D417" s="51" t="s">
        <v>284</v>
      </c>
      <c r="E417" s="36">
        <v>1932.28</v>
      </c>
      <c r="F417" s="36">
        <v>1932.28</v>
      </c>
      <c r="G417" s="36"/>
    </row>
    <row r="418" spans="1:7">
      <c r="A418" s="12"/>
      <c r="B418" s="30" t="s">
        <v>256</v>
      </c>
      <c r="C418" s="50">
        <v>233</v>
      </c>
      <c r="D418" s="51" t="s">
        <v>284</v>
      </c>
      <c r="E418" s="36">
        <v>2109.1773499999995</v>
      </c>
      <c r="F418" s="36">
        <v>2109.1773499999995</v>
      </c>
      <c r="G418" s="36"/>
    </row>
    <row r="419" spans="1:7">
      <c r="A419" s="12"/>
      <c r="B419" s="30" t="s">
        <v>257</v>
      </c>
      <c r="C419" s="50">
        <v>233</v>
      </c>
      <c r="D419" s="51" t="s">
        <v>284</v>
      </c>
      <c r="E419" s="36">
        <v>4032.0843500000001</v>
      </c>
      <c r="F419" s="36">
        <v>4032.0843500000001</v>
      </c>
      <c r="G419" s="36"/>
    </row>
    <row r="420" spans="1:7">
      <c r="A420" s="12"/>
      <c r="B420" s="30" t="s">
        <v>258</v>
      </c>
      <c r="C420" s="50">
        <v>233</v>
      </c>
      <c r="D420" s="51" t="s">
        <v>284</v>
      </c>
      <c r="E420" s="36">
        <v>710.29314999999997</v>
      </c>
      <c r="F420" s="36">
        <v>710.29314999999997</v>
      </c>
      <c r="G420" s="36"/>
    </row>
    <row r="421" spans="1:7">
      <c r="A421" s="12"/>
      <c r="B421" s="30" t="s">
        <v>259</v>
      </c>
      <c r="C421" s="50">
        <v>233</v>
      </c>
      <c r="D421" s="51" t="s">
        <v>284</v>
      </c>
      <c r="E421" s="36">
        <v>4336.8149999999996</v>
      </c>
      <c r="F421" s="36">
        <v>4336.8149999999996</v>
      </c>
      <c r="G421" s="36"/>
    </row>
    <row r="422" spans="1:7">
      <c r="A422" s="12"/>
      <c r="B422" s="30" t="s">
        <v>260</v>
      </c>
      <c r="C422" s="50">
        <v>233</v>
      </c>
      <c r="D422" s="51" t="s">
        <v>284</v>
      </c>
      <c r="E422" s="36">
        <v>1516.4432500000003</v>
      </c>
      <c r="F422" s="36">
        <v>1516.4432500000003</v>
      </c>
      <c r="G422" s="36"/>
    </row>
    <row r="423" spans="1:7">
      <c r="A423" s="12"/>
      <c r="B423" s="4" t="s">
        <v>261</v>
      </c>
      <c r="C423" s="50">
        <v>233</v>
      </c>
      <c r="D423" s="51" t="s">
        <v>284</v>
      </c>
      <c r="E423" s="36">
        <v>673.05349999999999</v>
      </c>
      <c r="F423" s="36">
        <v>673.05349999999999</v>
      </c>
      <c r="G423" s="36"/>
    </row>
    <row r="424" spans="1:7">
      <c r="A424" s="12"/>
      <c r="B424" s="30" t="s">
        <v>262</v>
      </c>
      <c r="C424" s="50">
        <v>233</v>
      </c>
      <c r="D424" s="51" t="s">
        <v>284</v>
      </c>
      <c r="E424" s="36">
        <v>6849.5</v>
      </c>
      <c r="F424" s="36">
        <v>6849.5</v>
      </c>
      <c r="G424" s="36"/>
    </row>
    <row r="425" spans="1:7">
      <c r="A425" s="41"/>
      <c r="B425" s="30" t="s">
        <v>263</v>
      </c>
      <c r="C425" s="50">
        <v>233</v>
      </c>
      <c r="D425" s="51" t="s">
        <v>284</v>
      </c>
      <c r="E425" s="36">
        <v>1748.425</v>
      </c>
      <c r="F425" s="36">
        <v>1748.425</v>
      </c>
      <c r="G425" s="36"/>
    </row>
    <row r="426" spans="1:7">
      <c r="A426" s="41"/>
      <c r="B426" s="30" t="s">
        <v>264</v>
      </c>
      <c r="C426" s="50">
        <v>233</v>
      </c>
      <c r="D426" s="51" t="s">
        <v>284</v>
      </c>
      <c r="E426" s="36">
        <v>2148.58</v>
      </c>
      <c r="F426" s="36">
        <v>2148.58</v>
      </c>
      <c r="G426" s="30"/>
    </row>
    <row r="427" spans="1:7">
      <c r="A427" s="41"/>
      <c r="B427" s="30" t="s">
        <v>265</v>
      </c>
      <c r="C427" s="50">
        <v>233</v>
      </c>
      <c r="D427" s="51" t="s">
        <v>284</v>
      </c>
      <c r="E427" s="36">
        <v>2141.37</v>
      </c>
      <c r="F427" s="36">
        <v>2141.37</v>
      </c>
      <c r="G427" s="30"/>
    </row>
    <row r="428" spans="1:7">
      <c r="A428" s="41"/>
      <c r="B428" s="30" t="s">
        <v>266</v>
      </c>
      <c r="C428" s="50">
        <v>233</v>
      </c>
      <c r="D428" s="51" t="s">
        <v>284</v>
      </c>
      <c r="E428" s="36">
        <v>933.7</v>
      </c>
      <c r="F428" s="36">
        <v>933.7</v>
      </c>
      <c r="G428" s="30"/>
    </row>
    <row r="429" spans="1:7">
      <c r="A429" s="41"/>
      <c r="B429" s="30" t="s">
        <v>267</v>
      </c>
      <c r="C429" s="50">
        <v>233</v>
      </c>
      <c r="D429" s="51" t="s">
        <v>284</v>
      </c>
      <c r="E429" s="36">
        <v>82</v>
      </c>
      <c r="F429" s="36">
        <v>27</v>
      </c>
      <c r="G429" s="30">
        <v>27</v>
      </c>
    </row>
  </sheetData>
  <sheetProtection selectLockedCells="1"/>
  <mergeCells count="20">
    <mergeCell ref="D93:D94"/>
    <mergeCell ref="E93:E94"/>
    <mergeCell ref="B93:B94"/>
    <mergeCell ref="D72:D73"/>
    <mergeCell ref="B6:B7"/>
    <mergeCell ref="D6:D7"/>
    <mergeCell ref="B64:B65"/>
    <mergeCell ref="D64:D65"/>
    <mergeCell ref="B72:B73"/>
    <mergeCell ref="G19:G20"/>
    <mergeCell ref="A5:E5"/>
    <mergeCell ref="B31:B32"/>
    <mergeCell ref="D31:D32"/>
    <mergeCell ref="B80:B81"/>
    <mergeCell ref="D80:D81"/>
    <mergeCell ref="E80:E81"/>
    <mergeCell ref="E6:E7"/>
    <mergeCell ref="E31:E32"/>
    <mergeCell ref="E64:E65"/>
    <mergeCell ref="E72:E7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24" fitToHeight="2" orientation="portrait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Igazgató</dc:creator>
  <cp:keywords/>
  <dc:description/>
  <cp:lastModifiedBy>X</cp:lastModifiedBy>
  <cp:revision/>
  <dcterms:created xsi:type="dcterms:W3CDTF">2005-08-28T13:55:20Z</dcterms:created>
  <dcterms:modified xsi:type="dcterms:W3CDTF">2022-03-30T08:28:49Z</dcterms:modified>
  <cp:category/>
  <cp:contentStatus/>
</cp:coreProperties>
</file>